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342" documentId="8_{8D00B795-D65E-48BA-BDAA-BA57CCDC0A0F}" xr6:coauthVersionLast="47" xr6:coauthVersionMax="47" xr10:uidLastSave="{E7428C36-DE38-478A-9F84-D0AB58DE5D98}"/>
  <bookViews>
    <workbookView xWindow="-120" yWindow="-120" windowWidth="29040" windowHeight="15720" firstSheet="6" activeTab="6" xr2:uid="{8451C131-A112-47FB-B16D-178D0BEE212F}"/>
  </bookViews>
  <sheets>
    <sheet name="Olvasd_el" sheetId="111" state="hidden" r:id="rId1"/>
    <sheet name="Munka2" sheetId="98" state="hidden" r:id="rId2"/>
    <sheet name="félév-tárgy-g" sheetId="48" state="hidden" r:id="rId3"/>
    <sheet name="félév-tárgy-i" sheetId="96" state="hidden" r:id="rId4"/>
    <sheet name="félév-tárgy-m" sheetId="97" state="hidden" r:id="rId5"/>
    <sheet name="G2" sheetId="71" state="hidden" r:id="rId6"/>
    <sheet name="GML1" sheetId="113" r:id="rId7"/>
    <sheet name="GML2" sheetId="116" r:id="rId8"/>
    <sheet name="GML3" sheetId="125" r:id="rId9"/>
    <sheet name="G5AUT" sheetId="101" state="hidden" r:id="rId10"/>
    <sheet name="G5GY" sheetId="102" state="hidden" r:id="rId11"/>
    <sheet name="G67" sheetId="75" state="hidden" r:id="rId12"/>
    <sheet name="I1" sheetId="17" state="hidden" r:id="rId13"/>
    <sheet name="I2" sheetId="64" state="hidden" r:id="rId14"/>
    <sheet name="I3" sheetId="65" state="hidden" r:id="rId15"/>
    <sheet name="I3R" sheetId="105" state="hidden" r:id="rId16"/>
    <sheet name="I4" sheetId="66" state="hidden" r:id="rId17"/>
    <sheet name="I5" sheetId="109" state="hidden" r:id="rId18"/>
    <sheet name="I5G" sheetId="67" state="hidden" r:id="rId19"/>
    <sheet name="I5H" sheetId="95" state="hidden" r:id="rId20"/>
    <sheet name="I67" sheetId="68" state="hidden" r:id="rId21"/>
    <sheet name="ISZ" sheetId="110" state="hidden" r:id="rId22"/>
    <sheet name="M1" sheetId="77" state="hidden" r:id="rId23"/>
    <sheet name="M2" sheetId="78" state="hidden" r:id="rId24"/>
    <sheet name="M3" sheetId="79" state="hidden" r:id="rId25"/>
    <sheet name="M34" sheetId="104" state="hidden" r:id="rId26"/>
    <sheet name="M4" sheetId="80" state="hidden" r:id="rId27"/>
    <sheet name="M5" sheetId="81" state="hidden" r:id="rId28"/>
    <sheet name="M67" sheetId="83" state="hidden" r:id="rId29"/>
  </sheets>
  <definedNames>
    <definedName name="_xlnm._FilterDatabase" localSheetId="2" hidden="1">'félév-tárgy-g'!$C$2:$P$109</definedName>
    <definedName name="_xlnm._FilterDatabase" localSheetId="3" hidden="1">'félév-tárgy-i'!$A$2:$U$64</definedName>
    <definedName name="_xlnm._FilterDatabase" localSheetId="4" hidden="1">'félév-tárgy-m'!$F$2:$Q$23</definedName>
    <definedName name="_xlnm.Print_Area" localSheetId="5">'G2'!$B$4:$T$36</definedName>
    <definedName name="_xlnm.Print_Area" localSheetId="9">G5AUT!$B$4:$T$36</definedName>
    <definedName name="_xlnm.Print_Area" localSheetId="10">G5GY!$B$4:$T$36</definedName>
    <definedName name="_xlnm.Print_Area" localSheetId="11">'G67'!$B$4:$T$36</definedName>
    <definedName name="_xlnm.Print_Area" localSheetId="6">'GML1'!$B$1:$L$38</definedName>
    <definedName name="_xlnm.Print_Area" localSheetId="12">'I1'!$B$4:$T$36</definedName>
    <definedName name="_xlnm.Print_Area" localSheetId="13">'I2'!$B$4:$T$36</definedName>
    <definedName name="_xlnm.Print_Area" localSheetId="14">'I3'!$B$4:$T$36</definedName>
    <definedName name="_xlnm.Print_Area" localSheetId="15">I3R!$B$4:$T$36</definedName>
    <definedName name="_xlnm.Print_Area" localSheetId="16">'I4'!$B$4:$T$36</definedName>
    <definedName name="_xlnm.Print_Area" localSheetId="18">I5G!$B$4:$T$36</definedName>
    <definedName name="_xlnm.Print_Area" localSheetId="19">I5H!$B$4:$T$36</definedName>
    <definedName name="_xlnm.Print_Area" localSheetId="20">'I67'!$B$4:$T$36</definedName>
    <definedName name="_xlnm.Print_Area" localSheetId="22">'M1'!$B$4:$T$36</definedName>
    <definedName name="_xlnm.Print_Area" localSheetId="23">'M2'!$B$4:$T$36</definedName>
    <definedName name="_xlnm.Print_Area" localSheetId="24">'M3'!$B$4:$T$36</definedName>
    <definedName name="_xlnm.Print_Area" localSheetId="25">'M34'!$B$4:$T$36</definedName>
    <definedName name="_xlnm.Print_Area" localSheetId="26">'M4'!$B$4:$T$36</definedName>
    <definedName name="_xlnm.Print_Area" localSheetId="27">'M5'!$B$4:$T$36</definedName>
    <definedName name="_xlnm.Print_Area" localSheetId="28">'M67'!$B$4:$T$36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25" l="1"/>
  <c r="G21" i="116"/>
  <c r="L21" i="113"/>
  <c r="K21" i="113"/>
  <c r="I21" i="113"/>
  <c r="H21" i="113"/>
  <c r="F21" i="113"/>
  <c r="E21" i="113"/>
  <c r="D21" i="113"/>
  <c r="J21" i="116"/>
  <c r="I21" i="116"/>
  <c r="H21" i="116"/>
  <c r="F21" i="116"/>
  <c r="E21" i="116"/>
  <c r="D21" i="116"/>
  <c r="K21" i="125"/>
  <c r="I21" i="125"/>
  <c r="G21" i="125"/>
  <c r="F21" i="125"/>
  <c r="E21" i="125"/>
  <c r="D21" i="125"/>
  <c r="U5" i="109"/>
  <c r="V5" i="109"/>
  <c r="U5" i="71"/>
  <c r="T24" i="97"/>
  <c r="T27" i="97"/>
  <c r="T65" i="97"/>
  <c r="T3" i="48"/>
  <c r="T4" i="48"/>
  <c r="T5" i="48"/>
  <c r="T6" i="48"/>
  <c r="T7" i="48"/>
  <c r="T8" i="48"/>
  <c r="T9" i="48"/>
  <c r="T10" i="48"/>
  <c r="T11" i="48"/>
  <c r="T12" i="48"/>
  <c r="T13" i="48"/>
  <c r="T14" i="48"/>
  <c r="T15" i="48"/>
  <c r="T16" i="48"/>
  <c r="T17" i="48"/>
  <c r="T18" i="48"/>
  <c r="T19" i="48"/>
  <c r="T20" i="48"/>
  <c r="T21" i="48"/>
  <c r="T22" i="48"/>
  <c r="T23" i="48"/>
  <c r="T24" i="48"/>
  <c r="T25" i="48"/>
  <c r="T26" i="48"/>
  <c r="T27" i="48"/>
  <c r="T28" i="48"/>
  <c r="T29" i="48"/>
  <c r="T30" i="48"/>
  <c r="T31" i="48"/>
  <c r="T32" i="48"/>
  <c r="T33" i="48"/>
  <c r="T34" i="48"/>
  <c r="T35" i="48"/>
  <c r="T36" i="48"/>
  <c r="T37" i="48"/>
  <c r="T38" i="48"/>
  <c r="T39" i="48"/>
  <c r="T40" i="48"/>
  <c r="T41" i="48"/>
  <c r="T43" i="48"/>
  <c r="T44" i="48"/>
  <c r="T45" i="48"/>
  <c r="T46" i="48"/>
  <c r="T47" i="48"/>
  <c r="T48" i="48"/>
  <c r="T49" i="48"/>
  <c r="T50" i="48"/>
  <c r="T51" i="48"/>
  <c r="T52" i="48"/>
  <c r="T53" i="48"/>
  <c r="T54" i="48"/>
  <c r="T55" i="48"/>
  <c r="T56" i="48"/>
  <c r="T57" i="48"/>
  <c r="T58" i="48"/>
  <c r="T59" i="48"/>
  <c r="T60" i="48"/>
  <c r="T61" i="48"/>
  <c r="T62" i="48"/>
  <c r="T63" i="48"/>
  <c r="T64" i="48"/>
  <c r="T65" i="48"/>
  <c r="T66" i="48"/>
  <c r="T67" i="48"/>
  <c r="T68" i="48"/>
  <c r="T69" i="48"/>
  <c r="T70" i="48"/>
  <c r="T71" i="48"/>
  <c r="T73" i="48"/>
  <c r="T74" i="48"/>
  <c r="T75" i="48"/>
  <c r="T76" i="48"/>
  <c r="T77" i="48"/>
  <c r="T78" i="48"/>
  <c r="T79" i="48"/>
  <c r="T80" i="48"/>
  <c r="T82" i="48"/>
  <c r="T83" i="48"/>
  <c r="T84" i="48"/>
  <c r="T85" i="48"/>
  <c r="T86" i="48"/>
  <c r="T87" i="48"/>
  <c r="T88" i="48"/>
  <c r="T89" i="48"/>
  <c r="T90" i="48"/>
  <c r="T91" i="48"/>
  <c r="T92" i="48"/>
  <c r="T93" i="48"/>
  <c r="T94" i="48"/>
  <c r="T95" i="48"/>
  <c r="T96" i="48"/>
  <c r="T97" i="48"/>
  <c r="T98" i="48"/>
  <c r="T99" i="48"/>
  <c r="T100" i="48"/>
  <c r="T101" i="48"/>
  <c r="T102" i="48"/>
  <c r="T103" i="48"/>
  <c r="T104" i="48"/>
  <c r="T105" i="48"/>
  <c r="T106" i="48"/>
  <c r="T107" i="48"/>
  <c r="T108" i="48"/>
  <c r="T109" i="48"/>
  <c r="D2" i="98"/>
  <c r="E2" i="98"/>
  <c r="D3" i="98"/>
  <c r="E3" i="98"/>
  <c r="D4" i="98"/>
  <c r="E4" i="98"/>
  <c r="D5" i="98"/>
  <c r="E5" i="98"/>
  <c r="D6" i="98"/>
  <c r="E6" i="98"/>
  <c r="D7" i="98"/>
  <c r="E7" i="98"/>
  <c r="D8" i="98"/>
  <c r="E8" i="98"/>
  <c r="D9" i="98"/>
  <c r="E9" i="98"/>
  <c r="D10" i="98"/>
  <c r="E10" i="98"/>
  <c r="D11" i="98"/>
  <c r="E11" i="98"/>
  <c r="D12" i="98"/>
  <c r="E12" i="98"/>
  <c r="D13" i="98"/>
  <c r="E13" i="98"/>
  <c r="D14" i="98"/>
  <c r="E14" i="98"/>
  <c r="D15" i="98"/>
  <c r="E15" i="98"/>
  <c r="D16" i="98"/>
  <c r="E16" i="98"/>
  <c r="D17" i="98"/>
  <c r="E17" i="98"/>
  <c r="D18" i="98"/>
  <c r="E18" i="98"/>
  <c r="D19" i="98"/>
  <c r="E19" i="98"/>
  <c r="D20" i="98"/>
  <c r="E20" i="98"/>
  <c r="D21" i="98"/>
  <c r="E21" i="98"/>
  <c r="D22" i="98"/>
  <c r="E22" i="98"/>
  <c r="D23" i="98"/>
  <c r="E23" i="98"/>
  <c r="D24" i="98"/>
  <c r="E24" i="98"/>
  <c r="D25" i="98"/>
  <c r="E25" i="98"/>
  <c r="D26" i="98"/>
  <c r="E26" i="98"/>
  <c r="D27" i="98"/>
  <c r="E27" i="98"/>
  <c r="D28" i="98"/>
  <c r="E28" i="98"/>
  <c r="D29" i="98"/>
  <c r="E29" i="98"/>
  <c r="D30" i="98"/>
  <c r="E30" i="98"/>
  <c r="D31" i="98"/>
  <c r="E31" i="98"/>
  <c r="D32" i="98"/>
  <c r="E32" i="98"/>
  <c r="D33" i="98"/>
  <c r="E33" i="98"/>
  <c r="D34" i="98"/>
  <c r="E34" i="98"/>
  <c r="D35" i="98"/>
  <c r="E35" i="98"/>
  <c r="D36" i="98"/>
  <c r="E36" i="98"/>
  <c r="D37" i="98"/>
  <c r="E37" i="98"/>
  <c r="D38" i="98"/>
  <c r="E38" i="98"/>
  <c r="D39" i="98"/>
  <c r="E39" i="98"/>
  <c r="D40" i="98"/>
  <c r="E40" i="98"/>
  <c r="D41" i="98"/>
  <c r="E41" i="98"/>
  <c r="D42" i="98"/>
  <c r="E42" i="98"/>
  <c r="D43" i="98"/>
  <c r="E43" i="98"/>
  <c r="D44" i="98"/>
  <c r="E44" i="98"/>
  <c r="D45" i="98"/>
  <c r="E45" i="98"/>
  <c r="D46" i="98"/>
  <c r="E46" i="98"/>
  <c r="D47" i="98"/>
  <c r="E47" i="98"/>
  <c r="D48" i="98"/>
  <c r="E48" i="98"/>
  <c r="D49" i="98"/>
  <c r="E49" i="98"/>
  <c r="D50" i="98"/>
  <c r="E50" i="98"/>
  <c r="D51" i="98"/>
  <c r="E51" i="98"/>
  <c r="D52" i="98"/>
  <c r="E52" i="98"/>
  <c r="D53" i="98"/>
  <c r="E53" i="98"/>
  <c r="D54" i="98"/>
  <c r="E54" i="98"/>
  <c r="D55" i="98"/>
  <c r="E55" i="98"/>
  <c r="D56" i="98"/>
  <c r="E56" i="98"/>
  <c r="D57" i="98"/>
  <c r="E57" i="98"/>
  <c r="D58" i="98"/>
  <c r="E58" i="98"/>
  <c r="D59" i="98"/>
  <c r="E59" i="98"/>
  <c r="D60" i="98"/>
  <c r="E60" i="98"/>
  <c r="D61" i="98"/>
  <c r="E61" i="98"/>
  <c r="D62" i="98"/>
  <c r="E62" i="98"/>
  <c r="D63" i="98"/>
  <c r="E63" i="98"/>
  <c r="D64" i="98"/>
  <c r="E64" i="98"/>
  <c r="D65" i="98"/>
  <c r="E65" i="98"/>
  <c r="D66" i="98"/>
  <c r="E66" i="98"/>
  <c r="D67" i="98"/>
  <c r="E67" i="98"/>
  <c r="D68" i="98"/>
  <c r="E68" i="98"/>
  <c r="D69" i="98"/>
  <c r="E69" i="98"/>
  <c r="D70" i="98"/>
  <c r="E70" i="98"/>
  <c r="D71" i="98"/>
  <c r="E71" i="98"/>
  <c r="D72" i="98"/>
  <c r="E72" i="98"/>
  <c r="D73" i="98"/>
  <c r="E73" i="98"/>
  <c r="D74" i="98"/>
  <c r="E74" i="98"/>
  <c r="D75" i="98"/>
  <c r="E75" i="98"/>
  <c r="D76" i="98"/>
  <c r="E76" i="98"/>
  <c r="D77" i="98"/>
  <c r="E77" i="98"/>
  <c r="D78" i="98"/>
  <c r="E78" i="98"/>
  <c r="D79" i="98"/>
  <c r="E79" i="98"/>
  <c r="D80" i="98"/>
  <c r="E80" i="98"/>
  <c r="D81" i="98"/>
  <c r="E81" i="98"/>
  <c r="D82" i="98"/>
  <c r="E82" i="98"/>
  <c r="D83" i="98"/>
  <c r="E83" i="98"/>
  <c r="D84" i="98"/>
  <c r="E84" i="98"/>
  <c r="D85" i="98"/>
  <c r="E85" i="98"/>
  <c r="D86" i="98"/>
  <c r="E86" i="98"/>
  <c r="D87" i="98"/>
  <c r="E87" i="98"/>
  <c r="D88" i="98"/>
  <c r="E88" i="98"/>
  <c r="D89" i="98"/>
  <c r="E89" i="98"/>
  <c r="D90" i="98"/>
  <c r="E90" i="98"/>
  <c r="D91" i="98"/>
  <c r="E91" i="98"/>
  <c r="D92" i="98"/>
  <c r="E92" i="98"/>
  <c r="D93" i="98"/>
  <c r="E93" i="98"/>
  <c r="D94" i="98"/>
  <c r="E94" i="98"/>
  <c r="D95" i="98"/>
  <c r="E95" i="98"/>
  <c r="D96" i="98"/>
  <c r="E96" i="98"/>
  <c r="D97" i="98"/>
  <c r="E97" i="98"/>
  <c r="D98" i="98"/>
  <c r="E98" i="98"/>
  <c r="D99" i="98"/>
  <c r="E99" i="98"/>
  <c r="D100" i="98"/>
  <c r="E100" i="98"/>
  <c r="D101" i="98"/>
  <c r="E101" i="98"/>
  <c r="D102" i="98"/>
  <c r="E102" i="98"/>
  <c r="D103" i="98"/>
  <c r="E103" i="98"/>
  <c r="D104" i="98"/>
  <c r="E104" i="98"/>
  <c r="D105" i="98"/>
  <c r="E105" i="98"/>
  <c r="D106" i="98"/>
  <c r="E106" i="98"/>
  <c r="D107" i="98"/>
  <c r="E107" i="98"/>
  <c r="D108" i="98"/>
  <c r="E108" i="98"/>
  <c r="D109" i="98"/>
  <c r="E109" i="98"/>
  <c r="D110" i="98"/>
  <c r="E110" i="98"/>
  <c r="D111" i="98"/>
  <c r="E111" i="98"/>
  <c r="D112" i="98"/>
  <c r="E112" i="98"/>
  <c r="D113" i="98"/>
  <c r="E113" i="98"/>
  <c r="D114" i="98"/>
  <c r="E114" i="98"/>
  <c r="D115" i="98"/>
  <c r="E115" i="98"/>
  <c r="D116" i="98"/>
  <c r="E116" i="98"/>
  <c r="D117" i="98"/>
  <c r="E117" i="98"/>
  <c r="D118" i="98"/>
  <c r="E118" i="98"/>
  <c r="D119" i="98"/>
  <c r="E119" i="98"/>
  <c r="D120" i="98"/>
  <c r="E120" i="98"/>
  <c r="D121" i="98"/>
  <c r="E121" i="98"/>
  <c r="D122" i="98"/>
  <c r="E122" i="98"/>
  <c r="D123" i="98"/>
  <c r="E123" i="98"/>
  <c r="D124" i="98"/>
  <c r="E124" i="98"/>
  <c r="D125" i="98"/>
  <c r="E125" i="98"/>
  <c r="D126" i="98"/>
  <c r="E126" i="98"/>
  <c r="D127" i="98"/>
  <c r="E127" i="98"/>
  <c r="D128" i="98"/>
  <c r="E128" i="98"/>
  <c r="D129" i="98"/>
  <c r="E129" i="98"/>
  <c r="D130" i="98"/>
  <c r="E130" i="98"/>
  <c r="D131" i="98"/>
  <c r="E131" i="98"/>
  <c r="D132" i="98"/>
  <c r="E132" i="98"/>
  <c r="D133" i="98"/>
  <c r="E133" i="98"/>
  <c r="D134" i="98"/>
  <c r="E134" i="98"/>
  <c r="D135" i="98"/>
  <c r="E135" i="98"/>
  <c r="D136" i="98"/>
  <c r="E136" i="98"/>
  <c r="D137" i="98"/>
  <c r="E137" i="98"/>
  <c r="D138" i="98"/>
  <c r="E138" i="98"/>
  <c r="D139" i="98"/>
  <c r="E139" i="98"/>
  <c r="D140" i="98"/>
  <c r="E140" i="98"/>
  <c r="D141" i="98"/>
  <c r="E141" i="98"/>
  <c r="D142" i="98"/>
  <c r="E142" i="98"/>
  <c r="D143" i="98"/>
  <c r="E143" i="98"/>
  <c r="D144" i="98"/>
  <c r="E144" i="98"/>
  <c r="D145" i="98"/>
  <c r="E145" i="98"/>
  <c r="D146" i="98"/>
  <c r="E146" i="98"/>
  <c r="D147" i="98"/>
  <c r="E147" i="98"/>
  <c r="D148" i="98"/>
  <c r="E148" i="98"/>
  <c r="D149" i="98"/>
  <c r="E149" i="98"/>
  <c r="D150" i="98"/>
  <c r="E150" i="98"/>
  <c r="D151" i="98"/>
  <c r="E151" i="98"/>
  <c r="D152" i="98"/>
  <c r="E152" i="98"/>
  <c r="D153" i="98"/>
  <c r="E153" i="98"/>
  <c r="D154" i="98"/>
  <c r="E154" i="98"/>
  <c r="D155" i="98"/>
  <c r="E155" i="98"/>
  <c r="D156" i="98"/>
  <c r="E156" i="98"/>
  <c r="D157" i="98"/>
  <c r="E157" i="98"/>
  <c r="D158" i="98"/>
  <c r="E158" i="98"/>
  <c r="D159" i="98"/>
  <c r="E159" i="98"/>
  <c r="D160" i="98"/>
  <c r="E160" i="98"/>
  <c r="D161" i="98"/>
  <c r="E161" i="98"/>
  <c r="D162" i="98"/>
  <c r="E162" i="98"/>
  <c r="D163" i="98"/>
  <c r="E163" i="98"/>
  <c r="D164" i="98"/>
  <c r="E164" i="98"/>
  <c r="D165" i="98"/>
  <c r="E165" i="98"/>
  <c r="D166" i="98"/>
  <c r="E166" i="98"/>
  <c r="D167" i="98"/>
  <c r="E167" i="98"/>
  <c r="D168" i="98"/>
  <c r="E168" i="98"/>
  <c r="D169" i="98"/>
  <c r="E169" i="98"/>
  <c r="D170" i="98"/>
  <c r="E170" i="98"/>
  <c r="D171" i="98"/>
  <c r="E171" i="98"/>
  <c r="D172" i="98"/>
  <c r="E172" i="98"/>
  <c r="D173" i="98"/>
  <c r="E173" i="98"/>
  <c r="D174" i="98"/>
  <c r="E174" i="98"/>
  <c r="D175" i="98"/>
  <c r="E175" i="98"/>
  <c r="D176" i="98"/>
  <c r="E176" i="98"/>
  <c r="D177" i="98"/>
  <c r="E177" i="98"/>
  <c r="D178" i="98"/>
  <c r="E178" i="98"/>
  <c r="D179" i="98"/>
  <c r="E179" i="98"/>
  <c r="D180" i="98"/>
  <c r="E180" i="98"/>
  <c r="D181" i="98"/>
  <c r="E181" i="98"/>
  <c r="D182" i="98"/>
  <c r="E182" i="98"/>
  <c r="D183" i="98"/>
  <c r="E183" i="98"/>
  <c r="D184" i="98"/>
  <c r="E184" i="98"/>
  <c r="D185" i="98"/>
  <c r="E185" i="98"/>
  <c r="D186" i="98"/>
  <c r="E186" i="98"/>
  <c r="D187" i="98"/>
  <c r="E187" i="98"/>
  <c r="D188" i="98"/>
  <c r="E188" i="98"/>
  <c r="D189" i="98"/>
  <c r="E189" i="98"/>
  <c r="D190" i="98"/>
  <c r="E190" i="98"/>
  <c r="D191" i="98"/>
  <c r="E191" i="98"/>
  <c r="D192" i="98"/>
  <c r="E192" i="98"/>
  <c r="D193" i="98"/>
  <c r="E193" i="98"/>
  <c r="D194" i="98"/>
  <c r="E194" i="98"/>
  <c r="D195" i="98"/>
  <c r="E195" i="98"/>
  <c r="D196" i="98"/>
  <c r="E196" i="98"/>
  <c r="D197" i="98"/>
  <c r="E197" i="98"/>
  <c r="D198" i="98"/>
  <c r="E198" i="98"/>
  <c r="D199" i="98"/>
  <c r="E199" i="98"/>
  <c r="D200" i="98"/>
  <c r="E200" i="98"/>
  <c r="D201" i="98"/>
  <c r="E201" i="98"/>
  <c r="D202" i="98"/>
  <c r="E202" i="98"/>
  <c r="D203" i="98"/>
  <c r="E203" i="98"/>
  <c r="D204" i="98"/>
  <c r="E204" i="98"/>
  <c r="D205" i="98"/>
  <c r="E205" i="98"/>
  <c r="D206" i="98"/>
  <c r="E206" i="98"/>
  <c r="D207" i="98"/>
  <c r="E207" i="98"/>
  <c r="D208" i="98"/>
  <c r="E208" i="98"/>
  <c r="D209" i="98"/>
  <c r="E209" i="98"/>
  <c r="D210" i="98"/>
  <c r="E210" i="98"/>
  <c r="D211" i="98"/>
  <c r="E211" i="98"/>
  <c r="D212" i="98"/>
  <c r="E212" i="98"/>
  <c r="D213" i="98"/>
  <c r="E213" i="98"/>
  <c r="D214" i="98"/>
  <c r="E214" i="98"/>
  <c r="D215" i="98"/>
  <c r="E215" i="98"/>
  <c r="D216" i="98"/>
  <c r="E216" i="98"/>
  <c r="D217" i="98"/>
  <c r="E217" i="98"/>
  <c r="D218" i="98"/>
  <c r="E218" i="98"/>
  <c r="D219" i="98"/>
  <c r="E219" i="98"/>
  <c r="D220" i="98"/>
  <c r="E220" i="98"/>
  <c r="D221" i="98"/>
  <c r="E221" i="98"/>
  <c r="D222" i="98"/>
  <c r="E222" i="98"/>
  <c r="D223" i="98"/>
  <c r="E223" i="98"/>
  <c r="D224" i="98"/>
  <c r="E224" i="98"/>
  <c r="D225" i="98"/>
  <c r="E225" i="98"/>
  <c r="D226" i="98"/>
  <c r="E226" i="98"/>
  <c r="D227" i="98"/>
  <c r="E227" i="98"/>
  <c r="D228" i="98"/>
  <c r="E228" i="98"/>
  <c r="D229" i="98"/>
  <c r="E229" i="98"/>
  <c r="D230" i="98"/>
  <c r="E230" i="98"/>
  <c r="D231" i="98"/>
  <c r="E231" i="98"/>
  <c r="D232" i="98"/>
  <c r="E232" i="98"/>
  <c r="D233" i="98"/>
  <c r="E233" i="98"/>
  <c r="D234" i="98"/>
  <c r="E234" i="98"/>
  <c r="D235" i="98"/>
  <c r="E235" i="98"/>
  <c r="D236" i="98"/>
  <c r="E236" i="98"/>
  <c r="D237" i="98"/>
  <c r="E237" i="98"/>
  <c r="D238" i="98"/>
  <c r="E238" i="98"/>
  <c r="D239" i="98"/>
  <c r="E239" i="98"/>
  <c r="D240" i="98"/>
  <c r="E240" i="98"/>
  <c r="D241" i="98"/>
  <c r="E241" i="98"/>
  <c r="D242" i="98"/>
  <c r="E242" i="98"/>
  <c r="D243" i="98"/>
  <c r="E243" i="98"/>
  <c r="D244" i="98"/>
  <c r="E244" i="98"/>
  <c r="D245" i="98"/>
  <c r="E245" i="98"/>
  <c r="D246" i="98"/>
  <c r="E246" i="98"/>
  <c r="D247" i="98"/>
  <c r="E247" i="98"/>
  <c r="D248" i="98"/>
  <c r="E248" i="98"/>
  <c r="D249" i="98"/>
  <c r="E249" i="98"/>
  <c r="D250" i="98"/>
  <c r="E250" i="98"/>
  <c r="D251" i="98"/>
  <c r="E251" i="98"/>
  <c r="D252" i="98"/>
  <c r="E252" i="98"/>
  <c r="D253" i="98"/>
  <c r="E253" i="98"/>
  <c r="D254" i="98"/>
  <c r="E254" i="98"/>
  <c r="D255" i="98"/>
  <c r="E255" i="98"/>
  <c r="D256" i="98"/>
  <c r="E256" i="98"/>
  <c r="D257" i="98"/>
  <c r="E257" i="98"/>
  <c r="D258" i="98"/>
  <c r="E258" i="98"/>
  <c r="D259" i="98"/>
  <c r="E259" i="98"/>
  <c r="D260" i="98"/>
  <c r="E260" i="98"/>
  <c r="D261" i="98"/>
  <c r="E261" i="98"/>
  <c r="D262" i="98"/>
  <c r="E262" i="98"/>
  <c r="D263" i="98"/>
  <c r="E263" i="98"/>
  <c r="D264" i="98"/>
  <c r="E264" i="98"/>
  <c r="D265" i="98"/>
  <c r="E265" i="98"/>
  <c r="S46" i="97"/>
  <c r="T46" i="97"/>
  <c r="C45" i="97"/>
  <c r="C70" i="48"/>
  <c r="S7" i="96"/>
  <c r="T7" i="96"/>
  <c r="C20" i="48"/>
  <c r="S126" i="96"/>
  <c r="T126" i="96"/>
  <c r="S88" i="96"/>
  <c r="T88" i="96"/>
  <c r="S92" i="96"/>
  <c r="T92" i="96"/>
  <c r="S99" i="96"/>
  <c r="T99" i="96"/>
  <c r="C85" i="48"/>
  <c r="S72" i="96"/>
  <c r="T72" i="96"/>
  <c r="S39" i="96"/>
  <c r="T39" i="96"/>
  <c r="C90" i="48"/>
  <c r="S29" i="96"/>
  <c r="T29" i="96"/>
  <c r="S76" i="96"/>
  <c r="T76" i="96"/>
  <c r="C103" i="48"/>
  <c r="C59" i="96"/>
  <c r="S15" i="96"/>
  <c r="T15" i="96"/>
  <c r="C100" i="48"/>
  <c r="C106" i="48"/>
  <c r="C9" i="97"/>
  <c r="C44" i="97"/>
  <c r="S49" i="96"/>
  <c r="T49" i="96"/>
  <c r="S62" i="96"/>
  <c r="T62" i="96"/>
  <c r="C61" i="96"/>
  <c r="C11" i="97"/>
  <c r="S63" i="96"/>
  <c r="T63" i="96"/>
  <c r="S24" i="96"/>
  <c r="T24" i="96"/>
  <c r="C46" i="97"/>
  <c r="S13" i="97"/>
  <c r="T13" i="97"/>
  <c r="S68" i="96"/>
  <c r="T68" i="96"/>
  <c r="S61" i="96"/>
  <c r="T61" i="96"/>
  <c r="C62" i="96"/>
  <c r="C63" i="96"/>
  <c r="C81" i="96"/>
  <c r="C95" i="48"/>
  <c r="S45" i="97"/>
  <c r="T45" i="97"/>
  <c r="C66" i="48"/>
  <c r="C69" i="48"/>
  <c r="C18" i="96"/>
  <c r="S53" i="96"/>
  <c r="T53" i="96"/>
  <c r="S115" i="96"/>
  <c r="T115" i="96"/>
  <c r="C75" i="96"/>
  <c r="C124" i="96"/>
  <c r="C71" i="48"/>
  <c r="C6" i="96"/>
  <c r="C61" i="97"/>
  <c r="C50" i="97"/>
  <c r="C88" i="48"/>
  <c r="C86" i="48"/>
  <c r="S78" i="96"/>
  <c r="T78" i="96"/>
  <c r="C21" i="96"/>
  <c r="S25" i="97"/>
  <c r="T25" i="97"/>
  <c r="C34" i="96"/>
  <c r="S118" i="96"/>
  <c r="T118" i="96"/>
  <c r="S52" i="97"/>
  <c r="T52" i="97"/>
  <c r="C113" i="96"/>
  <c r="S8" i="96"/>
  <c r="T8" i="96"/>
  <c r="S98" i="96"/>
  <c r="T98" i="96"/>
  <c r="C132" i="96"/>
  <c r="S14" i="96"/>
  <c r="T14" i="96"/>
  <c r="C45" i="48"/>
  <c r="S103" i="96"/>
  <c r="T103" i="96"/>
  <c r="C24" i="48"/>
  <c r="S89" i="96"/>
  <c r="T89" i="96"/>
  <c r="S22" i="97"/>
  <c r="T22" i="97"/>
  <c r="S17" i="96"/>
  <c r="T17" i="96"/>
  <c r="C54" i="97"/>
  <c r="C53" i="48"/>
  <c r="C27" i="97"/>
  <c r="C94" i="48"/>
  <c r="C51" i="48"/>
  <c r="C104" i="96"/>
  <c r="S50" i="97"/>
  <c r="T50" i="97"/>
  <c r="C29" i="96"/>
  <c r="S81" i="96"/>
  <c r="T81" i="96"/>
  <c r="C63" i="97"/>
  <c r="S67" i="96"/>
  <c r="T67" i="96"/>
  <c r="C72" i="96"/>
  <c r="C102" i="48"/>
  <c r="S16" i="97"/>
  <c r="T16" i="97"/>
  <c r="S38" i="96"/>
  <c r="T38" i="96"/>
  <c r="C130" i="96"/>
  <c r="C8" i="97"/>
  <c r="S56" i="96"/>
  <c r="T56" i="96"/>
  <c r="S19" i="96"/>
  <c r="T19" i="96"/>
  <c r="C108" i="96"/>
  <c r="C80" i="48"/>
  <c r="S80" i="96"/>
  <c r="T80" i="96"/>
  <c r="S83" i="96"/>
  <c r="T83" i="96"/>
  <c r="C81" i="48"/>
  <c r="C58" i="48"/>
  <c r="C86" i="96"/>
  <c r="C25" i="96"/>
  <c r="C17" i="48"/>
  <c r="C79" i="96"/>
  <c r="C5" i="48"/>
  <c r="C3" i="48"/>
  <c r="S45" i="96"/>
  <c r="T45" i="96"/>
  <c r="C35" i="48"/>
  <c r="C41" i="48"/>
  <c r="S70" i="96"/>
  <c r="T70" i="96"/>
  <c r="S117" i="96"/>
  <c r="T117" i="96"/>
  <c r="C51" i="97"/>
  <c r="C8" i="96"/>
  <c r="C39" i="48"/>
  <c r="S50" i="96"/>
  <c r="T50" i="96"/>
  <c r="C73" i="96"/>
  <c r="S5" i="97"/>
  <c r="T5" i="97"/>
  <c r="C51" i="96"/>
  <c r="C57" i="96"/>
  <c r="C104" i="48"/>
  <c r="C55" i="48"/>
  <c r="S40" i="97"/>
  <c r="T40" i="97"/>
  <c r="C46" i="96"/>
  <c r="S96" i="96"/>
  <c r="T96" i="96"/>
  <c r="C39" i="97"/>
  <c r="C96" i="48"/>
  <c r="C83" i="96"/>
  <c r="C56" i="48"/>
  <c r="S30" i="97"/>
  <c r="T30" i="97"/>
  <c r="S54" i="97"/>
  <c r="T54" i="97"/>
  <c r="C24" i="96"/>
  <c r="S17" i="97"/>
  <c r="T17" i="97"/>
  <c r="C109" i="96"/>
  <c r="S47" i="96"/>
  <c r="T47" i="96"/>
  <c r="C59" i="48"/>
  <c r="S58" i="97"/>
  <c r="T58" i="97"/>
  <c r="C123" i="96"/>
  <c r="S18" i="97"/>
  <c r="T18" i="97"/>
  <c r="S40" i="96"/>
  <c r="T40" i="96"/>
  <c r="C26" i="48"/>
  <c r="S10" i="96"/>
  <c r="T10" i="96"/>
  <c r="C115" i="96"/>
  <c r="C22" i="96"/>
  <c r="S125" i="96"/>
  <c r="T125" i="96"/>
  <c r="S95" i="96"/>
  <c r="T95" i="96"/>
  <c r="C16" i="48"/>
  <c r="S35" i="97"/>
  <c r="T35" i="97"/>
  <c r="C40" i="97"/>
  <c r="C99" i="48"/>
  <c r="S42" i="96"/>
  <c r="T42" i="96"/>
  <c r="C87" i="48"/>
  <c r="S7" i="97"/>
  <c r="T7" i="97"/>
  <c r="S129" i="96"/>
  <c r="T129" i="96"/>
  <c r="C67" i="48"/>
  <c r="C32" i="97"/>
  <c r="S23" i="96"/>
  <c r="T23" i="96"/>
  <c r="C135" i="96"/>
  <c r="S114" i="96"/>
  <c r="T114" i="96"/>
  <c r="C18" i="97"/>
  <c r="C60" i="96"/>
  <c r="C18" i="48"/>
  <c r="C27" i="48"/>
  <c r="C105" i="96"/>
  <c r="S105" i="96"/>
  <c r="T105" i="96"/>
  <c r="S12" i="97"/>
  <c r="T12" i="97"/>
  <c r="C60" i="48"/>
  <c r="S91" i="96"/>
  <c r="T91" i="96"/>
  <c r="S13" i="96"/>
  <c r="T13" i="96"/>
  <c r="C74" i="48"/>
  <c r="C38" i="48"/>
  <c r="C42" i="97"/>
  <c r="C58" i="96"/>
  <c r="C103" i="96"/>
  <c r="C32" i="48"/>
  <c r="S107" i="96"/>
  <c r="T107" i="96"/>
  <c r="C48" i="48"/>
  <c r="C61" i="48"/>
  <c r="S29" i="97"/>
  <c r="T29" i="97"/>
  <c r="C52" i="48"/>
  <c r="S32" i="96"/>
  <c r="T32" i="96"/>
  <c r="S60" i="97"/>
  <c r="T60" i="97"/>
  <c r="S123" i="96"/>
  <c r="T123" i="96"/>
  <c r="S94" i="96"/>
  <c r="T94" i="96"/>
  <c r="C38" i="97"/>
  <c r="C49" i="48"/>
  <c r="S31" i="97"/>
  <c r="T31" i="97"/>
  <c r="C21" i="97"/>
  <c r="C34" i="97"/>
  <c r="C46" i="48"/>
  <c r="C101" i="48"/>
  <c r="C41" i="96"/>
  <c r="S111" i="96"/>
  <c r="T111" i="96"/>
  <c r="C57" i="48"/>
  <c r="C42" i="48"/>
  <c r="C32" i="96"/>
  <c r="C98" i="96"/>
  <c r="C11" i="48"/>
  <c r="S74" i="96"/>
  <c r="T74" i="96"/>
  <c r="C3" i="97"/>
  <c r="C29" i="48"/>
  <c r="C93" i="96"/>
  <c r="C80" i="96"/>
  <c r="C56" i="97"/>
  <c r="C127" i="96"/>
  <c r="C17" i="97"/>
  <c r="S63" i="97"/>
  <c r="T63" i="97"/>
  <c r="S61" i="97"/>
  <c r="T61" i="97"/>
  <c r="C50" i="48"/>
  <c r="C37" i="97"/>
  <c r="C102" i="96"/>
  <c r="C23" i="96"/>
  <c r="C99" i="96"/>
  <c r="S9" i="97"/>
  <c r="T9" i="97"/>
  <c r="C100" i="96"/>
  <c r="S58" i="96"/>
  <c r="T58" i="96"/>
  <c r="C36" i="48"/>
  <c r="S59" i="97"/>
  <c r="T59" i="97"/>
  <c r="S124" i="96"/>
  <c r="T124" i="96"/>
  <c r="C11" i="96"/>
  <c r="S38" i="97"/>
  <c r="T38" i="97"/>
  <c r="C36" i="96"/>
  <c r="S41" i="97"/>
  <c r="T41" i="97"/>
  <c r="S77" i="96"/>
  <c r="T77" i="96"/>
  <c r="C77" i="96"/>
  <c r="C33" i="97"/>
  <c r="C25" i="48"/>
  <c r="C91" i="96"/>
  <c r="C31" i="48"/>
  <c r="C21" i="48"/>
  <c r="S100" i="96"/>
  <c r="T100" i="96"/>
  <c r="C50" i="96"/>
  <c r="S22" i="96"/>
  <c r="T22" i="96"/>
  <c r="S75" i="96"/>
  <c r="T75" i="96"/>
  <c r="C30" i="96"/>
  <c r="S39" i="97"/>
  <c r="T39" i="97"/>
  <c r="S36" i="97"/>
  <c r="T36" i="97"/>
  <c r="C75" i="48"/>
  <c r="C55" i="96"/>
  <c r="C19" i="97"/>
  <c r="C47" i="48"/>
  <c r="S71" i="96"/>
  <c r="T71" i="96"/>
  <c r="S108" i="96"/>
  <c r="T108" i="96"/>
  <c r="C82" i="48"/>
  <c r="S79" i="96"/>
  <c r="T79" i="96"/>
  <c r="C76" i="48"/>
  <c r="S55" i="97"/>
  <c r="T55" i="97"/>
  <c r="C30" i="97"/>
  <c r="S28" i="97"/>
  <c r="T28" i="97"/>
  <c r="C49" i="96"/>
  <c r="S27" i="96"/>
  <c r="T27" i="96"/>
  <c r="C10" i="96"/>
  <c r="S19" i="97"/>
  <c r="T19" i="97"/>
  <c r="S130" i="96"/>
  <c r="T130" i="96"/>
  <c r="C26" i="96"/>
  <c r="S30" i="96"/>
  <c r="T30" i="96"/>
  <c r="S23" i="97"/>
  <c r="T23" i="97"/>
  <c r="S85" i="96"/>
  <c r="T85" i="96"/>
  <c r="S102" i="96"/>
  <c r="T102" i="96"/>
  <c r="S16" i="96"/>
  <c r="T16" i="96"/>
  <c r="C31" i="97"/>
  <c r="C63" i="48"/>
  <c r="C57" i="97"/>
  <c r="S135" i="96"/>
  <c r="T135" i="96"/>
  <c r="C26" i="97"/>
  <c r="S20" i="97"/>
  <c r="T20" i="97"/>
  <c r="S8" i="97"/>
  <c r="T8" i="97"/>
  <c r="S15" i="97"/>
  <c r="T15" i="97"/>
  <c r="C13" i="96"/>
  <c r="C9" i="48"/>
  <c r="C64" i="96"/>
  <c r="C84" i="48"/>
  <c r="S18" i="96"/>
  <c r="T18" i="96"/>
  <c r="C29" i="97"/>
  <c r="S6" i="97"/>
  <c r="T6" i="97"/>
  <c r="C36" i="97"/>
  <c r="S43" i="97"/>
  <c r="T43" i="97"/>
  <c r="S134" i="96"/>
  <c r="T134" i="96"/>
  <c r="S55" i="96"/>
  <c r="T55" i="96"/>
  <c r="S52" i="96"/>
  <c r="T52" i="96"/>
  <c r="S11" i="96"/>
  <c r="T11" i="96"/>
  <c r="C68" i="48"/>
  <c r="C37" i="96"/>
  <c r="C14" i="97"/>
  <c r="C101" i="96"/>
  <c r="C85" i="96"/>
  <c r="C43" i="48"/>
  <c r="S57" i="97"/>
  <c r="T57" i="97"/>
  <c r="S44" i="96"/>
  <c r="T44" i="96"/>
  <c r="S59" i="96"/>
  <c r="T59" i="96"/>
  <c r="C56" i="96"/>
  <c r="C54" i="96"/>
  <c r="C42" i="96"/>
  <c r="S37" i="96"/>
  <c r="T37" i="96"/>
  <c r="C9" i="96"/>
  <c r="S26" i="97"/>
  <c r="T26" i="97"/>
  <c r="C10" i="97"/>
  <c r="C40" i="48"/>
  <c r="S110" i="96"/>
  <c r="T110" i="96"/>
  <c r="C12" i="97"/>
  <c r="C71" i="96"/>
  <c r="S97" i="96"/>
  <c r="T97" i="96"/>
  <c r="S3" i="96"/>
  <c r="T3" i="96"/>
  <c r="S120" i="96"/>
  <c r="T120" i="96"/>
  <c r="C108" i="48"/>
  <c r="S34" i="96"/>
  <c r="T34" i="96"/>
  <c r="C110" i="96"/>
  <c r="C112" i="96"/>
  <c r="C7" i="97"/>
  <c r="C79" i="48"/>
  <c r="S106" i="96"/>
  <c r="T106" i="96"/>
  <c r="S6" i="96"/>
  <c r="T6" i="96"/>
  <c r="S73" i="96"/>
  <c r="T73" i="96"/>
  <c r="C33" i="96"/>
  <c r="S109" i="96"/>
  <c r="T109" i="96"/>
  <c r="S62" i="97"/>
  <c r="T62" i="97"/>
  <c r="C13" i="48"/>
  <c r="C52" i="96"/>
  <c r="C12" i="96"/>
  <c r="C128" i="96"/>
  <c r="C20" i="96"/>
  <c r="C120" i="96"/>
  <c r="S12" i="96"/>
  <c r="T12" i="96"/>
  <c r="S9" i="96"/>
  <c r="T9" i="96"/>
  <c r="C62" i="48"/>
  <c r="C74" i="96"/>
  <c r="S122" i="96"/>
  <c r="T122" i="96"/>
  <c r="C54" i="48"/>
  <c r="C20" i="97"/>
  <c r="S113" i="96"/>
  <c r="T113" i="96"/>
  <c r="C22" i="97"/>
  <c r="C65" i="48"/>
  <c r="C23" i="48"/>
  <c r="S47" i="97"/>
  <c r="T47" i="97"/>
  <c r="C106" i="96"/>
  <c r="C3" i="96"/>
  <c r="S31" i="96"/>
  <c r="T31" i="96"/>
  <c r="C92" i="48"/>
  <c r="C109" i="48"/>
  <c r="S112" i="96"/>
  <c r="T112" i="96"/>
  <c r="C28" i="48"/>
  <c r="C33" i="48"/>
  <c r="S14" i="97"/>
  <c r="T14" i="97"/>
  <c r="C105" i="48"/>
  <c r="C13" i="97"/>
  <c r="C41" i="97"/>
  <c r="C119" i="96"/>
  <c r="C4" i="97"/>
  <c r="C72" i="48"/>
  <c r="C19" i="96"/>
  <c r="C31" i="96"/>
  <c r="S46" i="96"/>
  <c r="T46" i="96"/>
  <c r="C35" i="96"/>
  <c r="C28" i="97"/>
  <c r="C6" i="97"/>
  <c r="C92" i="96"/>
  <c r="C58" i="97"/>
  <c r="C40" i="96"/>
  <c r="C70" i="96"/>
  <c r="C44" i="96"/>
  <c r="S69" i="96"/>
  <c r="T69" i="96"/>
  <c r="S121" i="96"/>
  <c r="T121" i="96"/>
  <c r="C17" i="96"/>
  <c r="C84" i="96"/>
  <c r="S26" i="96"/>
  <c r="T26" i="96"/>
  <c r="S87" i="96"/>
  <c r="T87" i="96"/>
  <c r="S64" i="97"/>
  <c r="T64" i="97"/>
  <c r="S35" i="96"/>
  <c r="T35" i="96"/>
  <c r="C77" i="48"/>
  <c r="S33" i="97"/>
  <c r="T33" i="97"/>
  <c r="C67" i="96"/>
  <c r="C94" i="96"/>
  <c r="C89" i="48"/>
  <c r="C53" i="96"/>
  <c r="C122" i="96"/>
  <c r="C7" i="48"/>
  <c r="S43" i="96"/>
  <c r="T43" i="96"/>
  <c r="C28" i="96"/>
  <c r="S101" i="96"/>
  <c r="T101" i="96"/>
  <c r="S10" i="97"/>
  <c r="T10" i="97"/>
  <c r="C89" i="96"/>
  <c r="C129" i="96"/>
  <c r="S4" i="96"/>
  <c r="T4" i="96"/>
  <c r="C15" i="97"/>
  <c r="C14" i="96"/>
  <c r="S131" i="96"/>
  <c r="T131" i="96"/>
  <c r="C39" i="96"/>
  <c r="S133" i="96"/>
  <c r="T133" i="96"/>
  <c r="S11" i="97"/>
  <c r="T11" i="97"/>
  <c r="C78" i="48"/>
  <c r="C64" i="48"/>
  <c r="S37" i="97"/>
  <c r="T37" i="97"/>
  <c r="C107" i="48"/>
  <c r="C35" i="97"/>
  <c r="S104" i="96"/>
  <c r="T104" i="96"/>
  <c r="C65" i="97"/>
  <c r="S20" i="96"/>
  <c r="T20" i="96"/>
  <c r="C131" i="96"/>
  <c r="C38" i="96"/>
  <c r="S48" i="97"/>
  <c r="T48" i="97"/>
  <c r="S25" i="96"/>
  <c r="T25" i="96"/>
  <c r="S93" i="96"/>
  <c r="T93" i="96"/>
  <c r="C7" i="96"/>
  <c r="C44" i="48"/>
  <c r="C45" i="96"/>
  <c r="S5" i="96"/>
  <c r="T5" i="96"/>
  <c r="S28" i="96"/>
  <c r="T28" i="96"/>
  <c r="C60" i="97"/>
  <c r="C5" i="96"/>
  <c r="S127" i="96"/>
  <c r="T127" i="96"/>
  <c r="C69" i="96"/>
  <c r="C78" i="96"/>
  <c r="S3" i="97"/>
  <c r="T3" i="97"/>
  <c r="C64" i="97"/>
  <c r="C76" i="96"/>
  <c r="C48" i="97"/>
  <c r="S64" i="96"/>
  <c r="T64" i="96"/>
  <c r="C24" i="97"/>
  <c r="C97" i="48"/>
  <c r="S57" i="96"/>
  <c r="T57" i="96"/>
  <c r="S48" i="96"/>
  <c r="T48" i="96"/>
  <c r="C97" i="96"/>
  <c r="C25" i="97"/>
  <c r="S51" i="96"/>
  <c r="T51" i="96"/>
  <c r="C107" i="96"/>
  <c r="C82" i="96"/>
  <c r="C43" i="97"/>
  <c r="C118" i="96"/>
  <c r="S42" i="97"/>
  <c r="T42" i="97"/>
  <c r="C133" i="96"/>
  <c r="C98" i="48"/>
  <c r="C55" i="97"/>
  <c r="S36" i="96"/>
  <c r="T36" i="96"/>
  <c r="C47" i="97"/>
  <c r="S4" i="97"/>
  <c r="T4" i="97"/>
  <c r="C5" i="97"/>
  <c r="C16" i="96"/>
  <c r="S90" i="96"/>
  <c r="T90" i="96"/>
  <c r="S86" i="96"/>
  <c r="T86" i="96"/>
  <c r="S119" i="96"/>
  <c r="T119" i="96"/>
  <c r="C88" i="96"/>
  <c r="C34" i="48"/>
  <c r="C30" i="48"/>
  <c r="C4" i="48"/>
  <c r="S49" i="97"/>
  <c r="T49" i="97"/>
  <c r="C53" i="97"/>
  <c r="C52" i="97"/>
  <c r="C27" i="96"/>
  <c r="S33" i="96"/>
  <c r="T33" i="96"/>
  <c r="S84" i="96"/>
  <c r="T84" i="96"/>
  <c r="C96" i="96"/>
  <c r="S51" i="97"/>
  <c r="T51" i="97"/>
  <c r="C126" i="96"/>
  <c r="C95" i="96"/>
  <c r="C48" i="96"/>
  <c r="S116" i="96"/>
  <c r="T116" i="96"/>
  <c r="C15" i="96"/>
  <c r="C134" i="96"/>
  <c r="S41" i="96"/>
  <c r="T41" i="96"/>
  <c r="C59" i="97"/>
  <c r="C111" i="96"/>
  <c r="S32" i="97"/>
  <c r="T32" i="97"/>
  <c r="C43" i="96"/>
  <c r="C12" i="48"/>
  <c r="S132" i="96"/>
  <c r="T132" i="96"/>
  <c r="C22" i="48"/>
  <c r="C16" i="97"/>
  <c r="C23" i="97"/>
  <c r="S56" i="97"/>
  <c r="T56" i="97"/>
  <c r="C62" i="97"/>
  <c r="S21" i="97"/>
  <c r="T21" i="97"/>
  <c r="C83" i="48"/>
  <c r="C10" i="48"/>
  <c r="C6" i="48"/>
  <c r="S54" i="96"/>
  <c r="T54" i="96"/>
  <c r="C116" i="96"/>
  <c r="C47" i="96"/>
  <c r="C117" i="96"/>
  <c r="S82" i="96"/>
  <c r="T82" i="96"/>
  <c r="C68" i="96"/>
  <c r="C93" i="48"/>
  <c r="C73" i="48"/>
  <c r="S34" i="97"/>
  <c r="T34" i="97"/>
  <c r="S53" i="97"/>
  <c r="T53" i="97"/>
  <c r="S44" i="97"/>
  <c r="T44" i="97"/>
  <c r="C49" i="97"/>
  <c r="C37" i="48"/>
  <c r="C125" i="96"/>
  <c r="C91" i="48"/>
  <c r="C87" i="96"/>
  <c r="C114" i="96"/>
  <c r="S21" i="96"/>
  <c r="T21" i="96"/>
  <c r="S128" i="96"/>
  <c r="T128" i="96"/>
  <c r="C90" i="96"/>
  <c r="C121" i="96"/>
  <c r="S60" i="96"/>
  <c r="T60" i="96"/>
  <c r="C4" i="96"/>
</calcChain>
</file>

<file path=xl/sharedStrings.xml><?xml version="1.0" encoding="utf-8"?>
<sst xmlns="http://schemas.openxmlformats.org/spreadsheetml/2006/main" count="3890" uniqueCount="996">
  <si>
    <t>A mellékelt lapokon találják a következő félév órarendjének tervezetét.
(2007. DECEMBER 27.)</t>
  </si>
  <si>
    <t>Kérem, hogy javaslataikkal keressenek e-mail-ben a kovacs.beatrix@ejf.hu címen.</t>
  </si>
  <si>
    <t>7.45-8.30</t>
  </si>
  <si>
    <t>8.40-9.25</t>
  </si>
  <si>
    <t>9.35-10.20</t>
  </si>
  <si>
    <t>10.30-11.15</t>
  </si>
  <si>
    <t>11.25-12.10</t>
  </si>
  <si>
    <t>12.20-13.05</t>
  </si>
  <si>
    <t>13.15-14.00</t>
  </si>
  <si>
    <t>14.10-14.55</t>
  </si>
  <si>
    <t>15.05-15.50</t>
  </si>
  <si>
    <t>16.00-16.45</t>
  </si>
  <si>
    <t>16.55-17.40</t>
  </si>
  <si>
    <t>17.50-18.35</t>
  </si>
  <si>
    <t>Választ-hatóság</t>
  </si>
  <si>
    <t>K</t>
  </si>
  <si>
    <t>SZ</t>
  </si>
  <si>
    <t>KV</t>
  </si>
  <si>
    <t>Tárgy-kód</t>
  </si>
  <si>
    <t>Tárgynév</t>
  </si>
  <si>
    <t>Kredit</t>
  </si>
  <si>
    <t>Tantárgyfelelős</t>
  </si>
  <si>
    <t>Félévi
óraszám</t>
  </si>
  <si>
    <t>Analízis II.</t>
  </si>
  <si>
    <t>Programozás II.</t>
  </si>
  <si>
    <t>Villamosságtan</t>
  </si>
  <si>
    <t>Coulibaly Sékou Tidiani</t>
  </si>
  <si>
    <t>Károlyné Dóra Margit</t>
  </si>
  <si>
    <t>Irházi Zoltán</t>
  </si>
  <si>
    <t>Keresztszeghy István</t>
  </si>
  <si>
    <t>főiskolai docens</t>
  </si>
  <si>
    <t>főiskolai adjunktus</t>
  </si>
  <si>
    <t>tanszéki mérnök</t>
  </si>
  <si>
    <t>Analízis I.</t>
  </si>
  <si>
    <t>A számítástudomány matematikai alapjai</t>
  </si>
  <si>
    <t>Fizika I.</t>
  </si>
  <si>
    <t>Bársony István</t>
  </si>
  <si>
    <t>Adatbázisok II.</t>
  </si>
  <si>
    <t>Programozás szigorlat</t>
  </si>
  <si>
    <t>Alter Róbert</t>
  </si>
  <si>
    <t>főiskolai tanársegéd</t>
  </si>
  <si>
    <t>Köv</t>
  </si>
  <si>
    <t>f</t>
  </si>
  <si>
    <t>v</t>
  </si>
  <si>
    <t>s</t>
  </si>
  <si>
    <t>Nagy Gusztáv</t>
  </si>
  <si>
    <t>Nagy Péter</t>
  </si>
  <si>
    <t>Vértesi László</t>
  </si>
  <si>
    <t>Németh Rózsa</t>
  </si>
  <si>
    <t>Mikroelektronika I.</t>
  </si>
  <si>
    <t>Adatvédelem</t>
  </si>
  <si>
    <t>Médiatechnika alapjai</t>
  </si>
  <si>
    <t>Tóth Lajos</t>
  </si>
  <si>
    <t>oktatástechnikai mérnök</t>
  </si>
  <si>
    <t>Szabolcsi Judit</t>
  </si>
  <si>
    <t>Számvitel I.</t>
  </si>
  <si>
    <t>Mikroelektronika II.</t>
  </si>
  <si>
    <t>Szakdolgozat B</t>
  </si>
  <si>
    <t>a</t>
  </si>
  <si>
    <t>Közgazdaságtan D I.</t>
  </si>
  <si>
    <t>Problémaosztályok, algoritmusok</t>
  </si>
  <si>
    <t>Pásztor Attila</t>
  </si>
  <si>
    <t>Számítástechnikai alapismeretek</t>
  </si>
  <si>
    <t>Operációs rendszerek</t>
  </si>
  <si>
    <t>Elektronika alapjai I.</t>
  </si>
  <si>
    <t>Digitális technika I.</t>
  </si>
  <si>
    <t>Elektronika alapjai II.</t>
  </si>
  <si>
    <t>Digitális technika II.</t>
  </si>
  <si>
    <t>Vállalkozás gazdaságtan III.</t>
  </si>
  <si>
    <t>Menedzsment II.</t>
  </si>
  <si>
    <t>Programozási paradigmák és technikák</t>
  </si>
  <si>
    <t>Hálózatok I.</t>
  </si>
  <si>
    <t>Fizika II.</t>
  </si>
  <si>
    <t>főiskolai tanár</t>
  </si>
  <si>
    <t>Irányítástechnika A</t>
  </si>
  <si>
    <t>Pénzügytan</t>
  </si>
  <si>
    <t>Matematikai statisztika</t>
  </si>
  <si>
    <t>Irányítástechnika II.</t>
  </si>
  <si>
    <t>Hálózatok II.</t>
  </si>
  <si>
    <t>Patay Tibor</t>
  </si>
  <si>
    <t>Matematikai alapismeretek</t>
  </si>
  <si>
    <t>Fizikai alapismeretek</t>
  </si>
  <si>
    <t>Jusztin Zsuzsanna</t>
  </si>
  <si>
    <t>Filozófia</t>
  </si>
  <si>
    <t>Kommunikáció B II.</t>
  </si>
  <si>
    <t>Java programozás</t>
  </si>
  <si>
    <t>Hálózati adminisztráció</t>
  </si>
  <si>
    <t>Pap Zoltán</t>
  </si>
  <si>
    <t>Elektrotechnika A I.</t>
  </si>
  <si>
    <t>Kárpáti Béla</t>
  </si>
  <si>
    <t>Vállalatgazdaságtan</t>
  </si>
  <si>
    <t>Matematika A II.</t>
  </si>
  <si>
    <t>Elektronika</t>
  </si>
  <si>
    <t>Programfejlesztés</t>
  </si>
  <si>
    <t>Modern fizika</t>
  </si>
  <si>
    <t>Vállalkozás gazdaságtan II.</t>
  </si>
  <si>
    <t>Valószínűségszámítás és statisztika</t>
  </si>
  <si>
    <t>Csík Norbert</t>
  </si>
  <si>
    <t>Létszám
(előzetes)</t>
  </si>
  <si>
    <t>Matematika szigorlat B</t>
  </si>
  <si>
    <t>Dr. Tóth József</t>
  </si>
  <si>
    <t>Dr. Klebniczki József</t>
  </si>
  <si>
    <t>MAI9Z1L</t>
  </si>
  <si>
    <t>Szupravezetők alkalmazása</t>
  </si>
  <si>
    <t>Kósa János</t>
  </si>
  <si>
    <t>Dr. Madarász László</t>
  </si>
  <si>
    <t>MMF2A2L</t>
  </si>
  <si>
    <t>Irányítástechnika I.</t>
  </si>
  <si>
    <t>Digitális technika III.</t>
  </si>
  <si>
    <t>Matematika szigorlat D</t>
  </si>
  <si>
    <t>MMF1E1L</t>
  </si>
  <si>
    <t>Intelligens rendszerek II.</t>
  </si>
  <si>
    <t>Az informatikai biztonság alapjai</t>
  </si>
  <si>
    <t>Szoftvertechnológia</t>
  </si>
  <si>
    <t>MAI2B1L</t>
  </si>
  <si>
    <t>Vezetői információs rendszerek</t>
  </si>
  <si>
    <t>MMM1H1L</t>
  </si>
  <si>
    <t>Szociálpszichológia</t>
  </si>
  <si>
    <t>Lakatosné Török Erika</t>
  </si>
  <si>
    <t>MMM4A1L</t>
  </si>
  <si>
    <t>Controlling</t>
  </si>
  <si>
    <t>MEN</t>
  </si>
  <si>
    <t>MGZ3V1L</t>
  </si>
  <si>
    <t>MGZ3X1L</t>
  </si>
  <si>
    <t>WEB programozás</t>
  </si>
  <si>
    <t>Hálózatépítés</t>
  </si>
  <si>
    <t>Hálózattervezés alapjai</t>
  </si>
  <si>
    <t>Gurka Dezsőné</t>
  </si>
  <si>
    <t>Dr. Csenki Róbert</t>
  </si>
  <si>
    <t>műszaki tanár</t>
  </si>
  <si>
    <t>Közgazdaságtan</t>
  </si>
  <si>
    <t>MGZ9F1L</t>
  </si>
  <si>
    <t>MGZ6D2L</t>
  </si>
  <si>
    <t>MGZ3P1L</t>
  </si>
  <si>
    <t>Kovács Lóránt</t>
  </si>
  <si>
    <t>Számítógép hálózatok</t>
  </si>
  <si>
    <t>Menedzsment I.</t>
  </si>
  <si>
    <t>Számítógép-architektúrák</t>
  </si>
  <si>
    <t>Vállalkozás-gazdaságtan</t>
  </si>
  <si>
    <t>Dr. Kovács Beatrix</t>
  </si>
  <si>
    <t>Programozás I.</t>
  </si>
  <si>
    <t>Adatbázisok I.</t>
  </si>
  <si>
    <t>Architektúrák I.</t>
  </si>
  <si>
    <t>MMF1A2L</t>
  </si>
  <si>
    <t>MMF1D2L</t>
  </si>
  <si>
    <t>MMF2C2L</t>
  </si>
  <si>
    <t>Vállalkozás gazdaságtan I.</t>
  </si>
  <si>
    <t>MMF1B2L</t>
  </si>
  <si>
    <t>Jogi alapismeretek</t>
  </si>
  <si>
    <t>Intelligens rendszerek I.</t>
  </si>
  <si>
    <t>Architektúrák II.</t>
  </si>
  <si>
    <t>Perifériák, multimédia eszközök</t>
  </si>
  <si>
    <t>Vizuális programozás</t>
  </si>
  <si>
    <t>Vállalati információs rendszerek</t>
  </si>
  <si>
    <t>Programozási nyelvek</t>
  </si>
  <si>
    <t>Pap-Szigeti Róbert</t>
  </si>
  <si>
    <t>Bank- és tőzsdeismeretek</t>
  </si>
  <si>
    <t>Számviteli ismeretek</t>
  </si>
  <si>
    <t>Információs rendszerek</t>
  </si>
  <si>
    <t>Ipari folyamatok méréstechnikája</t>
  </si>
  <si>
    <t>Marketing ismeretek</t>
  </si>
  <si>
    <t>Menedzsment III.</t>
  </si>
  <si>
    <t>Szakdolgozat</t>
  </si>
  <si>
    <t>félév</t>
  </si>
  <si>
    <t>Számítógép-architektúrák I.</t>
  </si>
  <si>
    <t>Műszaki alapismeretek</t>
  </si>
  <si>
    <t>MGZ5B1L</t>
  </si>
  <si>
    <t>Gazdasági és társadalmi ismeretek I.</t>
  </si>
  <si>
    <t>MMF1A1L</t>
  </si>
  <si>
    <t>Matematika A I.</t>
  </si>
  <si>
    <t>MMF2A1L</t>
  </si>
  <si>
    <t>Fizika</t>
  </si>
  <si>
    <t>MMF1D1L</t>
  </si>
  <si>
    <t>MMF2C1L</t>
  </si>
  <si>
    <t>Fizika alapjai</t>
  </si>
  <si>
    <t>Algoritmusok</t>
  </si>
  <si>
    <t>MMF1B1L</t>
  </si>
  <si>
    <t>Diszkrét matematika</t>
  </si>
  <si>
    <t>Mesterséges intelligencia</t>
  </si>
  <si>
    <t xml:space="preserve">Menedzsment </t>
  </si>
  <si>
    <t>MGZ5C1L</t>
  </si>
  <si>
    <t>Gazdasági és társadalmi ismeretek II.</t>
  </si>
  <si>
    <t>MGZ9I1L</t>
  </si>
  <si>
    <t>Politológia</t>
  </si>
  <si>
    <t>Számítógép-architektúrák II.</t>
  </si>
  <si>
    <t>Dr. Lajtai Iván</t>
  </si>
  <si>
    <t>MGZ3A1L</t>
  </si>
  <si>
    <t>Szervezési és vezetési alapismeretek I.</t>
  </si>
  <si>
    <t>MGZ3B1L</t>
  </si>
  <si>
    <t>Szervezési és vezetési alapismeretek II.</t>
  </si>
  <si>
    <t>Digitális rendszertechnika A I.</t>
  </si>
  <si>
    <t>MGZ4A1L</t>
  </si>
  <si>
    <t>Vállalkozási ismeretek</t>
  </si>
  <si>
    <t>tanterv-szakir</t>
  </si>
  <si>
    <t>Fáy Józsefné dr.</t>
  </si>
  <si>
    <t>Jóváhagyta: dr. Bagány Mihály oktatási dékánhelyettes</t>
  </si>
  <si>
    <t>Kecskemét, 2007. szeptember 8.</t>
  </si>
  <si>
    <t>Érvényes: 2007. december  15-ig.</t>
  </si>
  <si>
    <t>Összeállította, készítette: Keresztszeghy István oktatásszervező</t>
  </si>
  <si>
    <t>2007/2008
őszi félév</t>
  </si>
  <si>
    <t>1. konzultáció
2007. szept. 8.</t>
  </si>
  <si>
    <t>2. konzultáció
2007. szept. 15.</t>
  </si>
  <si>
    <t>3. konzultáció
2007. szept. 22.</t>
  </si>
  <si>
    <t>4. konzultáció
2007. szept. 29.</t>
  </si>
  <si>
    <t>5. konzultáció
2007. okt. 6.</t>
  </si>
  <si>
    <t>6. konzultáció
2007. okt. 13.</t>
  </si>
  <si>
    <t>7. konzultáció
2007. okt. 20.</t>
  </si>
  <si>
    <t>8. konzultáció
2007. okt. 27.</t>
  </si>
  <si>
    <t>9. konzultáció
2007. nov. 10.</t>
  </si>
  <si>
    <t>10. konzultáció
2007. nov. 17.</t>
  </si>
  <si>
    <t>11. konzultáció
2007. nov. 24.</t>
  </si>
  <si>
    <t>12. konzultáció
2007. dec. 1.</t>
  </si>
  <si>
    <t>13. konzultáció
2007. dec. 8.</t>
  </si>
  <si>
    <t>Pótlás, elővizsga
2007. dec. 15.</t>
  </si>
  <si>
    <t>A konzultációk helyszíne:
az ettől eltérőek külön említve</t>
  </si>
  <si>
    <t>MAI1A6GL</t>
  </si>
  <si>
    <t>MAI1A5GL</t>
  </si>
  <si>
    <t>MAI0C1L</t>
  </si>
  <si>
    <t>MAI0L1L</t>
  </si>
  <si>
    <t>MGT1A5GL</t>
  </si>
  <si>
    <t>MGT1A1L</t>
  </si>
  <si>
    <t>MGT1B5GL</t>
  </si>
  <si>
    <t>MGT2P1L</t>
  </si>
  <si>
    <t>MGY1A6GL</t>
  </si>
  <si>
    <t>MGY1A5GL</t>
  </si>
  <si>
    <t>MGY1J1L</t>
  </si>
  <si>
    <t>MMA1A5GL</t>
  </si>
  <si>
    <t>MMA1A1L</t>
  </si>
  <si>
    <t>MMF1A6GL</t>
  </si>
  <si>
    <t>MMF1A5GL</t>
  </si>
  <si>
    <t>MMF1B5GL</t>
  </si>
  <si>
    <t>MMT1A5GL</t>
  </si>
  <si>
    <t>MMT1A1L</t>
  </si>
  <si>
    <t>MMF1C6GL</t>
  </si>
  <si>
    <t>MMF1D6GL</t>
  </si>
  <si>
    <t>Kéri Ferenc</t>
  </si>
  <si>
    <t>Dr. Jakab Sándor</t>
  </si>
  <si>
    <t>Ádámné Major Andrea</t>
  </si>
  <si>
    <t>Hajdú Edit</t>
  </si>
  <si>
    <t>MAI2A5GL</t>
  </si>
  <si>
    <t>MGT2A6GL</t>
  </si>
  <si>
    <t>MGT2A5GL</t>
  </si>
  <si>
    <t>MGT2F1L</t>
  </si>
  <si>
    <t>MGT2C5GL</t>
  </si>
  <si>
    <t>MGT1B1L</t>
  </si>
  <si>
    <t>MMF2B6GL</t>
  </si>
  <si>
    <t>MMF2B5GL</t>
  </si>
  <si>
    <t>Matematika szigorlat A</t>
  </si>
  <si>
    <t>MMF1C1L</t>
  </si>
  <si>
    <t>MMT2A6GL</t>
  </si>
  <si>
    <t>MMT2A5GL</t>
  </si>
  <si>
    <t>MMT1B1L</t>
  </si>
  <si>
    <t>MEK3A5GL</t>
  </si>
  <si>
    <t>MEK2B1L</t>
  </si>
  <si>
    <t>MGI3A6GL</t>
  </si>
  <si>
    <t>MGI1A5GL</t>
  </si>
  <si>
    <t>MGT3A5GL</t>
  </si>
  <si>
    <t>MGT2B1L</t>
  </si>
  <si>
    <t>MGT3B5GL</t>
  </si>
  <si>
    <t>MGT2E1L</t>
  </si>
  <si>
    <t>MGT3C5GL</t>
  </si>
  <si>
    <t>MGT1C1L</t>
  </si>
  <si>
    <t>MGT1D1L</t>
  </si>
  <si>
    <t>MGY3A5GL</t>
  </si>
  <si>
    <t>MGY6B1L</t>
  </si>
  <si>
    <t>MMF3A5GL</t>
  </si>
  <si>
    <t>MMT3A5GL</t>
  </si>
  <si>
    <t>Dr. Végvári Ferenc</t>
  </si>
  <si>
    <t>MMT1D2L</t>
  </si>
  <si>
    <t>MMT1D1L</t>
  </si>
  <si>
    <t>MAI3B5GL</t>
  </si>
  <si>
    <t>MAI4A5GL</t>
  </si>
  <si>
    <t>MAI0K1L</t>
  </si>
  <si>
    <t>Mechanikai technológiák A I.</t>
  </si>
  <si>
    <t>MMT4A5GL</t>
  </si>
  <si>
    <t>Mechanikai technológiák A</t>
  </si>
  <si>
    <t>MMT1P1L</t>
  </si>
  <si>
    <t>lap</t>
  </si>
  <si>
    <t>Irányítástechnika III.</t>
  </si>
  <si>
    <t>MAI0B1L</t>
  </si>
  <si>
    <t>Gépgyártástechnológia II.</t>
  </si>
  <si>
    <t>MGY5B5GL</t>
  </si>
  <si>
    <t>MGY5A5GL</t>
  </si>
  <si>
    <t>MGY9A1L</t>
  </si>
  <si>
    <t>MGI5A5GL</t>
  </si>
  <si>
    <t>Dr. Adorján Mihály</t>
  </si>
  <si>
    <t>óraadó</t>
  </si>
  <si>
    <t>MMA5A5GL</t>
  </si>
  <si>
    <t>Csikai Pál</t>
  </si>
  <si>
    <t>MMA3A1L</t>
  </si>
  <si>
    <t>Mechanikai technológiák A II.</t>
  </si>
  <si>
    <t>MMT5A5GL</t>
  </si>
  <si>
    <t>Hő- és áramlástechnikai gépek</t>
  </si>
  <si>
    <t>MGT5A5GL</t>
  </si>
  <si>
    <t>MGZ9D1L</t>
  </si>
  <si>
    <t>Gépgyártástechnológia A II.</t>
  </si>
  <si>
    <t>MGY2B1L</t>
  </si>
  <si>
    <t>Gyártórendszerek I.</t>
  </si>
  <si>
    <t>MGY2C1L</t>
  </si>
  <si>
    <t>Szerelés</t>
  </si>
  <si>
    <t>MGY5D1L</t>
  </si>
  <si>
    <t>MAI0G1L</t>
  </si>
  <si>
    <t>MAI0G2L</t>
  </si>
  <si>
    <t>MAI0D1L</t>
  </si>
  <si>
    <t>MAI0D2L</t>
  </si>
  <si>
    <t>MEK3A1L</t>
  </si>
  <si>
    <t>MEK3A2L</t>
  </si>
  <si>
    <t>MGY1S1L</t>
  </si>
  <si>
    <t>MGY1S2L</t>
  </si>
  <si>
    <t>beosztás</t>
  </si>
  <si>
    <t>M-BSc-2007</t>
  </si>
  <si>
    <t>MAI1A6ML</t>
  </si>
  <si>
    <t>Informatika</t>
  </si>
  <si>
    <t>MGI1A6ML</t>
  </si>
  <si>
    <t>Jogi és államigazgatási alapismeretek</t>
  </si>
  <si>
    <t>MGI1B6ML</t>
  </si>
  <si>
    <t>Közgazdaságtan I.</t>
  </si>
  <si>
    <t>MMF1A6ML</t>
  </si>
  <si>
    <t>MMT1A6ML</t>
  </si>
  <si>
    <t>Anyagismeret B I.</t>
  </si>
  <si>
    <t>MSZ1A6ML</t>
  </si>
  <si>
    <t>Biológia</t>
  </si>
  <si>
    <t>MSZ1B6ML</t>
  </si>
  <si>
    <t>Menedzsment</t>
  </si>
  <si>
    <t>MMF1B7ML</t>
  </si>
  <si>
    <t>MMF1C7ML</t>
  </si>
  <si>
    <t>MGI2A6ML</t>
  </si>
  <si>
    <t>Közgazdaságtan II.</t>
  </si>
  <si>
    <t>MMF2A6ML</t>
  </si>
  <si>
    <t>MMF2B6ML</t>
  </si>
  <si>
    <t>Szervezési és vezetési ismeretek I.</t>
  </si>
  <si>
    <t>MGI3A6ML</t>
  </si>
  <si>
    <t>MGT3A6ML</t>
  </si>
  <si>
    <t>Gépészmérnöki alapismeretek II.</t>
  </si>
  <si>
    <t>MMA3A6ML</t>
  </si>
  <si>
    <t>Kémia B</t>
  </si>
  <si>
    <t>MMF3A6ML</t>
  </si>
  <si>
    <t>Valószínűségszámítás és statisztika B</t>
  </si>
  <si>
    <t>MMF3B6ML</t>
  </si>
  <si>
    <t>MSZ3A6ML</t>
  </si>
  <si>
    <t>Szervezési és vezetési ismeretek II.</t>
  </si>
  <si>
    <t>MSZ3B6ML</t>
  </si>
  <si>
    <t>Termelésmenedzsment</t>
  </si>
  <si>
    <t>MAI3A7ML</t>
  </si>
  <si>
    <t>MIN3E7ML</t>
  </si>
  <si>
    <t>Webes tartalomkezelő rendszerek</t>
  </si>
  <si>
    <t>Gépészmérnöki alapismeretek III.</t>
  </si>
  <si>
    <t>Méréstechnika</t>
  </si>
  <si>
    <t>Mechanikai technológiák B</t>
  </si>
  <si>
    <t>M-BSc-2006</t>
  </si>
  <si>
    <t>MMF1B6ML</t>
  </si>
  <si>
    <t>MMF1C6ML</t>
  </si>
  <si>
    <t>M-04</t>
  </si>
  <si>
    <t>MGZ6R2L</t>
  </si>
  <si>
    <t>MIN3A1L</t>
  </si>
  <si>
    <t>Informatikai alapismeretek B</t>
  </si>
  <si>
    <t>Kémia</t>
  </si>
  <si>
    <t>MMT2A1L</t>
  </si>
  <si>
    <t>MGZ1H1L</t>
  </si>
  <si>
    <t>Közgazdaságtan szigorlat</t>
  </si>
  <si>
    <t>MIN3C1L</t>
  </si>
  <si>
    <t>Szoftverüzemeltetés II.</t>
  </si>
  <si>
    <t>MEK1F1L</t>
  </si>
  <si>
    <t>Elektrotechnika C</t>
  </si>
  <si>
    <t>MGT5B1L</t>
  </si>
  <si>
    <t>MGY2D1L</t>
  </si>
  <si>
    <t>MGZ3G1L</t>
  </si>
  <si>
    <t>Gazdasági statisztika</t>
  </si>
  <si>
    <t>MGZ6E1L</t>
  </si>
  <si>
    <t>Minőségmenedzsment A</t>
  </si>
  <si>
    <t>MIN3D1L</t>
  </si>
  <si>
    <t>Szoftverüzemeltetés III.</t>
  </si>
  <si>
    <t>MMF1H1L</t>
  </si>
  <si>
    <t>Gazdasági matematika</t>
  </si>
  <si>
    <t>MMF1I1L</t>
  </si>
  <si>
    <t>Matematika szigorlat C</t>
  </si>
  <si>
    <t>Munkavédelem, biztonságtechnika</t>
  </si>
  <si>
    <t>MGT5C1L</t>
  </si>
  <si>
    <t>MGY7B1L</t>
  </si>
  <si>
    <t>Gépipari technológiai alapismeretek</t>
  </si>
  <si>
    <t>Gazdaságtörténet A</t>
  </si>
  <si>
    <t>MMA3B1L</t>
  </si>
  <si>
    <t>Műanyagipari technológiák</t>
  </si>
  <si>
    <t>MMT2P1L</t>
  </si>
  <si>
    <t>M-04-GAZD</t>
  </si>
  <si>
    <t>MGZ4C1L</t>
  </si>
  <si>
    <t>Vezetői számvitel és elemzés A</t>
  </si>
  <si>
    <t>MGZ3N1L</t>
  </si>
  <si>
    <t>Marketingkommunikáció</t>
  </si>
  <si>
    <t>MGZ3S1L</t>
  </si>
  <si>
    <t>Piackutatás A</t>
  </si>
  <si>
    <t>MGZ6T2L</t>
  </si>
  <si>
    <t>Szervezési és vezetési ismeretek III.</t>
  </si>
  <si>
    <t>MGZ5L1L</t>
  </si>
  <si>
    <t>Gyakorlati félév</t>
  </si>
  <si>
    <t>MGZ5K1L</t>
  </si>
  <si>
    <t>Szakdolgozat C</t>
  </si>
  <si>
    <t>M-01</t>
  </si>
  <si>
    <t>MGZ6T1L</t>
  </si>
  <si>
    <t>Dr. Wolfárt Mária</t>
  </si>
  <si>
    <t>kreditálás</t>
  </si>
  <si>
    <t>Bársony Istrván</t>
  </si>
  <si>
    <t>főiksolai tanár</t>
  </si>
  <si>
    <t>Dr. Müller Rudolf</t>
  </si>
  <si>
    <t xml:space="preserve">Kósa János </t>
  </si>
  <si>
    <t>Megnevezés</t>
  </si>
  <si>
    <t>Kurzuskód</t>
  </si>
  <si>
    <t>Kurzus címe</t>
  </si>
  <si>
    <t>Összes jelentkező</t>
  </si>
  <si>
    <t>AI</t>
  </si>
  <si>
    <t>MAI0B1L-T</t>
  </si>
  <si>
    <t>Hidraulikus irányítástechnika</t>
  </si>
  <si>
    <t>MAI0K1L-T</t>
  </si>
  <si>
    <t>Pneumatikus irányítástechnika</t>
  </si>
  <si>
    <t>MAI1G1L-T</t>
  </si>
  <si>
    <t>MAI1G2L-T</t>
  </si>
  <si>
    <t>MAI1I1L-T</t>
  </si>
  <si>
    <t>MAI1I2L-T</t>
  </si>
  <si>
    <t>MAI1J2L-T</t>
  </si>
  <si>
    <t>MAI1K1L-T</t>
  </si>
  <si>
    <t>MAI1K2L-T</t>
  </si>
  <si>
    <t>MAI1O1L-T</t>
  </si>
  <si>
    <t>MAI2A6IL-T</t>
  </si>
  <si>
    <t>MAI2B1L-T</t>
  </si>
  <si>
    <t>MAI4A5GL-T</t>
  </si>
  <si>
    <t>Irányitástechnika II.</t>
  </si>
  <si>
    <t>EK</t>
  </si>
  <si>
    <t>MEK1A6IL-T</t>
  </si>
  <si>
    <t>MEK1B3L-T</t>
  </si>
  <si>
    <t>MEK1C2L-T</t>
  </si>
  <si>
    <t>MEK1C3L-T</t>
  </si>
  <si>
    <t>MEK1F1L-T/V</t>
  </si>
  <si>
    <t>MEK2A1L-T</t>
  </si>
  <si>
    <t>MEK2A2L-T</t>
  </si>
  <si>
    <t>Irányítástechnika I</t>
  </si>
  <si>
    <t>MEK2A2L-T/V</t>
  </si>
  <si>
    <t>MEK2A6IL-T</t>
  </si>
  <si>
    <t>MEK2B1L-T</t>
  </si>
  <si>
    <t>Irányítástechnika B</t>
  </si>
  <si>
    <t>MEK3B1L-T</t>
  </si>
  <si>
    <t>MEK3B2L-T</t>
  </si>
  <si>
    <t>MEK3C2L-T</t>
  </si>
  <si>
    <t>MEK4A1L-T</t>
  </si>
  <si>
    <t>MEK4A2L-T</t>
  </si>
  <si>
    <t>MEK4B1L-T/V</t>
  </si>
  <si>
    <t>MEK6A2L-T</t>
  </si>
  <si>
    <t>MGY1J1L-T</t>
  </si>
  <si>
    <t>GI</t>
  </si>
  <si>
    <t>MGI1A5GL-T</t>
  </si>
  <si>
    <t>MGI1A6IL-T</t>
  </si>
  <si>
    <t>MGI2A6IL-T</t>
  </si>
  <si>
    <t>MGI4A5GL-T</t>
  </si>
  <si>
    <t>MGZ1H1L-T</t>
  </si>
  <si>
    <t>MGZ3A6L-T</t>
  </si>
  <si>
    <t>MGZ3B1L-T</t>
  </si>
  <si>
    <t>MGZ3B2L-T</t>
  </si>
  <si>
    <t>MGZ3C1L-T</t>
  </si>
  <si>
    <t>MGZ3G1L-T</t>
  </si>
  <si>
    <t>MGZ3J6L-T</t>
  </si>
  <si>
    <t>MGZ3P1L-T</t>
  </si>
  <si>
    <t>MGZ3V1L-T</t>
  </si>
  <si>
    <t>MGZ3X1L-T</t>
  </si>
  <si>
    <t>MGZ3X1L-T/V</t>
  </si>
  <si>
    <t>MGZ4A1L-T</t>
  </si>
  <si>
    <t>MGZ5B1L-T</t>
  </si>
  <si>
    <t>MGZ5C1L-T</t>
  </si>
  <si>
    <t>MGZ5K1L-T</t>
  </si>
  <si>
    <t>MGZ6D2L-T</t>
  </si>
  <si>
    <t>MGZ6E1L-T</t>
  </si>
  <si>
    <t>MGZ6V1L-T</t>
  </si>
  <si>
    <t>MGZ6V1L-T/V</t>
  </si>
  <si>
    <t>MGZ6W1L-T</t>
  </si>
  <si>
    <t>MGZ6W1L-T/V</t>
  </si>
  <si>
    <t>MGZ6X1L-T</t>
  </si>
  <si>
    <t>MGZ9A1L-T</t>
  </si>
  <si>
    <t>MGZ9I1L-T</t>
  </si>
  <si>
    <t>MGZ9M1L-T</t>
  </si>
  <si>
    <t>MGZ9P1L-T</t>
  </si>
  <si>
    <t>MGZ9Q1L-T</t>
  </si>
  <si>
    <t>MGZ9S1L-T</t>
  </si>
  <si>
    <t>GY</t>
  </si>
  <si>
    <t>Gépgyártástechnológia A I.</t>
  </si>
  <si>
    <t>MGY1S1L-T</t>
  </si>
  <si>
    <t>Szakdolgozat A</t>
  </si>
  <si>
    <t>MGY2D1L-T</t>
  </si>
  <si>
    <t>MGY3D1L-T</t>
  </si>
  <si>
    <t>Minőségügy A I.</t>
  </si>
  <si>
    <t>Gépgyártástechnológia I.</t>
  </si>
  <si>
    <t>MGY6B1L-T</t>
  </si>
  <si>
    <t>Gépipari mérések</t>
  </si>
  <si>
    <t>MGY7B1L-T/V</t>
  </si>
  <si>
    <t>MGY9A1L-T</t>
  </si>
  <si>
    <t>CNC technológia I.</t>
  </si>
  <si>
    <t>GT</t>
  </si>
  <si>
    <t>MGT1A1L-T</t>
  </si>
  <si>
    <t>Műszaki mechanika I.</t>
  </si>
  <si>
    <t>MGT1A5GL-T</t>
  </si>
  <si>
    <t>Mechanika I.</t>
  </si>
  <si>
    <t>MGT1B1L-T</t>
  </si>
  <si>
    <t>Műszaki mechanika II.</t>
  </si>
  <si>
    <t>Műszaki ábrázolás</t>
  </si>
  <si>
    <t>MGT1B6GL-T</t>
  </si>
  <si>
    <t>MGT1C1L-T</t>
  </si>
  <si>
    <t>Műszaki mechanika III.</t>
  </si>
  <si>
    <t>MGT1D1L-T</t>
  </si>
  <si>
    <t>Műszaki mechanika szigorlat</t>
  </si>
  <si>
    <t>MGT2A5GL-T</t>
  </si>
  <si>
    <t>Általános géptan</t>
  </si>
  <si>
    <t>MGT2A6GL-T</t>
  </si>
  <si>
    <t>MGT2B1L-T</t>
  </si>
  <si>
    <t>CAD-technikák</t>
  </si>
  <si>
    <t>MGT2C5GL-T</t>
  </si>
  <si>
    <t>Mechanika II.</t>
  </si>
  <si>
    <t>MGT2E1L-T</t>
  </si>
  <si>
    <t>Gépelemek A II.</t>
  </si>
  <si>
    <t>MGT2F1L-T</t>
  </si>
  <si>
    <t>Géptan</t>
  </si>
  <si>
    <t>Gépelemek II.</t>
  </si>
  <si>
    <t>MGT3C5GL-T</t>
  </si>
  <si>
    <t>Mechanika III.</t>
  </si>
  <si>
    <t>MGT5B1L-T</t>
  </si>
  <si>
    <t>MGT5C1L-T/V</t>
  </si>
  <si>
    <t>MGT6A1L-T</t>
  </si>
  <si>
    <t>IN</t>
  </si>
  <si>
    <t>MIN1A6IL-T</t>
  </si>
  <si>
    <t>MIN1C2L-T</t>
  </si>
  <si>
    <t>MIN1D1L-T</t>
  </si>
  <si>
    <t>MIN1D2L-T</t>
  </si>
  <si>
    <t>MIN1E1L-T</t>
  </si>
  <si>
    <t>MIN1E2L-T</t>
  </si>
  <si>
    <t>MIN1F1L-T</t>
  </si>
  <si>
    <t>MIN1F2L-T</t>
  </si>
  <si>
    <t>MIN1G1L-T</t>
  </si>
  <si>
    <t>MIN1G2L-T</t>
  </si>
  <si>
    <t>MIN1H1L-T</t>
  </si>
  <si>
    <t>MIN1J1L-T</t>
  </si>
  <si>
    <t>MIN1K1L-T</t>
  </si>
  <si>
    <t>MIN1K2L-T</t>
  </si>
  <si>
    <t>MIN1M2L-T</t>
  </si>
  <si>
    <t>MIN1P1L-T</t>
  </si>
  <si>
    <t>MIN1S4L-T</t>
  </si>
  <si>
    <t>Modell-robotok programozása</t>
  </si>
  <si>
    <t>MIN1T2L-T</t>
  </si>
  <si>
    <t>MIN1V4L-T</t>
  </si>
  <si>
    <t>MIN1W4L-T</t>
  </si>
  <si>
    <t>MIN1X1L-T</t>
  </si>
  <si>
    <t>MIN1X2L-T</t>
  </si>
  <si>
    <t>MIN1Y1L-T</t>
  </si>
  <si>
    <t>MIN2A6IL-T</t>
  </si>
  <si>
    <t>MIN2B1L-T</t>
  </si>
  <si>
    <t>MIN2C1L-T</t>
  </si>
  <si>
    <t>MIN3A1L-T/V</t>
  </si>
  <si>
    <t>MIN3C1L-T</t>
  </si>
  <si>
    <t>MIN3D1L-T</t>
  </si>
  <si>
    <t>MF</t>
  </si>
  <si>
    <t>MEK1A2L-T</t>
  </si>
  <si>
    <t>MMF1A6IL-T</t>
  </si>
  <si>
    <t>MMF1A6ML-T</t>
  </si>
  <si>
    <t>MMF1B1L-T</t>
  </si>
  <si>
    <t>Matematika II.</t>
  </si>
  <si>
    <t>MMF1B2L-T</t>
  </si>
  <si>
    <t>MMF1B5GL-T</t>
  </si>
  <si>
    <t>MMF1B6IL-T</t>
  </si>
  <si>
    <t>MMF1C1L-T</t>
  </si>
  <si>
    <t>MMF1C6IL-T</t>
  </si>
  <si>
    <t>MMF1E1L-T</t>
  </si>
  <si>
    <t>MMF1E2L-T</t>
  </si>
  <si>
    <t>MMF1F1L-T</t>
  </si>
  <si>
    <t>MMF1F2L-T</t>
  </si>
  <si>
    <t>MMF1G1L-T</t>
  </si>
  <si>
    <t>MMF1G2L-T</t>
  </si>
  <si>
    <t>MMF1H1L-T</t>
  </si>
  <si>
    <t>MMF1I1L-T</t>
  </si>
  <si>
    <t>MMF2A1L-T</t>
  </si>
  <si>
    <t>MMF2A2L-T</t>
  </si>
  <si>
    <t>MMF2A5GL-T</t>
  </si>
  <si>
    <t>Hőtan</t>
  </si>
  <si>
    <t>MMF2A6IL-T</t>
  </si>
  <si>
    <t>MMF2A6ML-T</t>
  </si>
  <si>
    <t>MMF2B1L-T</t>
  </si>
  <si>
    <t>Műszaki fizika A</t>
  </si>
  <si>
    <t>MMF2B5GL-T</t>
  </si>
  <si>
    <t>MMF2B6GL-T</t>
  </si>
  <si>
    <t>MMF2B6IL-T</t>
  </si>
  <si>
    <t>MMF2E1L-T</t>
  </si>
  <si>
    <t>MMF2E2L-T</t>
  </si>
  <si>
    <t>MMF2I1L-T</t>
  </si>
  <si>
    <t>MMF2I1L-T/V</t>
  </si>
  <si>
    <t>MMF4A5GL-T</t>
  </si>
  <si>
    <t>Valószínűségszámítás és statisztika A</t>
  </si>
  <si>
    <t>MT</t>
  </si>
  <si>
    <t>MMT1A1L-T</t>
  </si>
  <si>
    <t>Anyagismeret A I.</t>
  </si>
  <si>
    <t>MMT1A5GL-T</t>
  </si>
  <si>
    <t>Anyagismeret I.</t>
  </si>
  <si>
    <t>MMT1B1L-T</t>
  </si>
  <si>
    <t>Anyagismeret A II.</t>
  </si>
  <si>
    <t>MMT1D1L-T</t>
  </si>
  <si>
    <t>Előgyártási technológiák A</t>
  </si>
  <si>
    <t>MMT1D2L-T</t>
  </si>
  <si>
    <t>MMT1D2L-T/V</t>
  </si>
  <si>
    <t>MMT1P1L-T</t>
  </si>
  <si>
    <t>MMT1P1L-T/V</t>
  </si>
  <si>
    <t>MMT2A1L-T</t>
  </si>
  <si>
    <t>MMT2A1L-T/V</t>
  </si>
  <si>
    <t>MMT2A5GL-T</t>
  </si>
  <si>
    <t>MMT2A6GL-T</t>
  </si>
  <si>
    <t>Anyagismeret II.</t>
  </si>
  <si>
    <t>MMT3A5GL-T</t>
  </si>
  <si>
    <t>MMT4A5GL-T</t>
  </si>
  <si>
    <t>MM</t>
  </si>
  <si>
    <t>MA</t>
  </si>
  <si>
    <t>Ökológia</t>
  </si>
  <si>
    <t>MMA2A1L-T</t>
  </si>
  <si>
    <t>MMA3A1L-T</t>
  </si>
  <si>
    <t>Műanyagfeldolgozás alapjai</t>
  </si>
  <si>
    <t>MMA3A1L-T/V</t>
  </si>
  <si>
    <t>MMA7A1L-T/V</t>
  </si>
  <si>
    <t>Műanyagfeldolgozás technológiája I.</t>
  </si>
  <si>
    <t>MMA7A2L-T/V</t>
  </si>
  <si>
    <t>MAI3A7ML-T</t>
  </si>
  <si>
    <t>MAI3B5GL-T</t>
  </si>
  <si>
    <t>MAI3B7IL-T</t>
  </si>
  <si>
    <t>MAI9Z1L-T</t>
  </si>
  <si>
    <t>MAI5A5GL-T</t>
  </si>
  <si>
    <t>MAI2A5GL-T</t>
  </si>
  <si>
    <t>MAI0D1L-T</t>
  </si>
  <si>
    <t>MAI0D2L-T</t>
  </si>
  <si>
    <t>MAI0G1L-T</t>
  </si>
  <si>
    <t>MAI0G2L-T</t>
  </si>
  <si>
    <t>MAI3A6IL-T</t>
  </si>
  <si>
    <t>MAI1A1L-T</t>
  </si>
  <si>
    <t>MAI1A2L-T</t>
  </si>
  <si>
    <t>MAI1J1L-T</t>
  </si>
  <si>
    <t>MAI1A6ML-T</t>
  </si>
  <si>
    <t>MEK3A5GL-T</t>
  </si>
  <si>
    <t>MEK3A1L-T</t>
  </si>
  <si>
    <t>MEK3A2L-T</t>
  </si>
  <si>
    <t>MEK3B2L-T/V</t>
  </si>
  <si>
    <t>MEK3A6IL-T</t>
  </si>
  <si>
    <t>MEK6A2L-T/V</t>
  </si>
  <si>
    <t>MGI3A6GL-T</t>
  </si>
  <si>
    <t>MGI2A6IL-T/V</t>
  </si>
  <si>
    <t>MGI4A5GL-T/V</t>
  </si>
  <si>
    <t>MGI1A6ML-T</t>
  </si>
  <si>
    <t>MGI5A5GL-T</t>
  </si>
  <si>
    <t>MGZ9F1L-T</t>
  </si>
  <si>
    <t>MGZ9D1L-T</t>
  </si>
  <si>
    <t>MGZ3A1L-T</t>
  </si>
  <si>
    <t>MGZ6O1L-T</t>
  </si>
  <si>
    <t>MGZ6R2L-T</t>
  </si>
  <si>
    <t>MSZ1B6ML-T</t>
  </si>
  <si>
    <t>MGI3A6ML-T</t>
  </si>
  <si>
    <t>MSZ3A6ML-T</t>
  </si>
  <si>
    <t>MSZ3B6ML-T</t>
  </si>
  <si>
    <t>MGZ3N1L-T</t>
  </si>
  <si>
    <t>MGZ3S1L-T</t>
  </si>
  <si>
    <t>MGZ4C1L-T</t>
  </si>
  <si>
    <t>MGZ5L1L-T</t>
  </si>
  <si>
    <t>MGZ9A1L-T/V</t>
  </si>
  <si>
    <t>MGZ6P1L-T</t>
  </si>
  <si>
    <t>MGZ6T1L-T/V</t>
  </si>
  <si>
    <t>MGZ6T2L-T/V</t>
  </si>
  <si>
    <t>MGY3A5GL-T</t>
  </si>
  <si>
    <t>MGY1B2L-T/V</t>
  </si>
  <si>
    <t>MGY4A5GL-T/V</t>
  </si>
  <si>
    <t>MGY5A5GL-T</t>
  </si>
  <si>
    <t>MGY2B1L-T</t>
  </si>
  <si>
    <t>MGY5B5GL-T</t>
  </si>
  <si>
    <t>MGY1S2L-T</t>
  </si>
  <si>
    <t>MGY2C1L-T</t>
  </si>
  <si>
    <t>MGY5D1L-T</t>
  </si>
  <si>
    <t>MGT2C5GL-T/V</t>
  </si>
  <si>
    <t>MGT3A5GL-T</t>
  </si>
  <si>
    <t>MGT3B5GL-T</t>
  </si>
  <si>
    <t>MGT5A5GL-T</t>
  </si>
  <si>
    <t>MGT3A6ML-T</t>
  </si>
  <si>
    <t>MIN3A7GL-T</t>
  </si>
  <si>
    <t>MIN3E7IL-T</t>
  </si>
  <si>
    <t>MIN3E7ML-T</t>
  </si>
  <si>
    <t>MIN1A6IL-T/V</t>
  </si>
  <si>
    <t>MIN1B6IL-T</t>
  </si>
  <si>
    <t>MIN3A6IL-T</t>
  </si>
  <si>
    <t>MIN3B6IL-T</t>
  </si>
  <si>
    <t>MIN1L1L-T</t>
  </si>
  <si>
    <t>MIN1L2L-T</t>
  </si>
  <si>
    <t>MIN1L2L-T/V</t>
  </si>
  <si>
    <t>MIN1O2L-T</t>
  </si>
  <si>
    <t>MIN2A1L-T</t>
  </si>
  <si>
    <t>MIN3C7IL-T</t>
  </si>
  <si>
    <t>MMF1A2L-T</t>
  </si>
  <si>
    <t>MMF1C6ML-T</t>
  </si>
  <si>
    <t>MMF1D6GL-T</t>
  </si>
  <si>
    <t>MMF1E6IL-T</t>
  </si>
  <si>
    <t>MMF1C6GL-T</t>
  </si>
  <si>
    <t>MMF1D6IL-T</t>
  </si>
  <si>
    <t>MMF3A5GL-T</t>
  </si>
  <si>
    <t>MMF1F2L-T/V</t>
  </si>
  <si>
    <t>MMF2B6IL-T/V</t>
  </si>
  <si>
    <t>MMF3A6IL-T</t>
  </si>
  <si>
    <t>MMF3B6ML-T</t>
  </si>
  <si>
    <t>MMF3A6ML-T</t>
  </si>
  <si>
    <t>MMF3B6IL-T</t>
  </si>
  <si>
    <t>MMF3A4L-T</t>
  </si>
  <si>
    <t>MMT2A5GL-T/V</t>
  </si>
  <si>
    <t>MMT3A5GL-T/V</t>
  </si>
  <si>
    <t>MMT5A5GL-T</t>
  </si>
  <si>
    <t>MMT1A6ML-T</t>
  </si>
  <si>
    <t>MMT2P0L-T</t>
  </si>
  <si>
    <t>MMT2P1L-T</t>
  </si>
  <si>
    <t>MMM2B1L-T</t>
  </si>
  <si>
    <t>MMM4A1L-T</t>
  </si>
  <si>
    <t>MMA1A5GL-T/V</t>
  </si>
  <si>
    <t>MMA5A5GL-T</t>
  </si>
  <si>
    <t>MMA7A1L-T</t>
  </si>
  <si>
    <t>MMA7A2L-T</t>
  </si>
  <si>
    <t>MMA5A1L-T</t>
  </si>
  <si>
    <t>MMA3A6ML-T</t>
  </si>
  <si>
    <t>MMA3B1L-T</t>
  </si>
  <si>
    <t>MMA3B1L-T/V</t>
  </si>
  <si>
    <t>Irányitástechnika III.</t>
  </si>
  <si>
    <t>Informatika II.</t>
  </si>
  <si>
    <t>Mechatronika A I.</t>
  </si>
  <si>
    <t>Alakzat felismerés</t>
  </si>
  <si>
    <t>Digitális technika</t>
  </si>
  <si>
    <t>Szervezési és vezetési ismeretek A III.</t>
  </si>
  <si>
    <t>Áramlástan</t>
  </si>
  <si>
    <t>Információ- és kódelmélet</t>
  </si>
  <si>
    <t>Műanyagfeldolgozás gépei I.</t>
  </si>
  <si>
    <t>Dr. Hajdú Lajosné</t>
  </si>
  <si>
    <t>Száraz Edit</t>
  </si>
  <si>
    <t>Gépész</t>
  </si>
  <si>
    <t xml:space="preserve">László Istvánné </t>
  </si>
  <si>
    <t>Dr. Végvári Ferec</t>
  </si>
  <si>
    <t>létszám</t>
  </si>
  <si>
    <t>G-BSc-2007</t>
  </si>
  <si>
    <t>Kémia A</t>
  </si>
  <si>
    <t>MMF1C7GL</t>
  </si>
  <si>
    <t>MMF1D7GL</t>
  </si>
  <si>
    <t>Előgyártási technológiák</t>
  </si>
  <si>
    <t>MAI3B7GL</t>
  </si>
  <si>
    <t>MIN3A7GL</t>
  </si>
  <si>
    <t>MGI4A5GL</t>
  </si>
  <si>
    <t>MMF4A5GL</t>
  </si>
  <si>
    <t>MAI5A5GL</t>
  </si>
  <si>
    <t>CNC-technológia I.</t>
  </si>
  <si>
    <t>G-BSc-2006</t>
  </si>
  <si>
    <t>G-BSc-2005</t>
  </si>
  <si>
    <t>Matematika I.</t>
  </si>
  <si>
    <t>G-04</t>
  </si>
  <si>
    <t>Informatikai alapismeretek A</t>
  </si>
  <si>
    <t>Számítástechnika A</t>
  </si>
  <si>
    <t>G-04-AUT</t>
  </si>
  <si>
    <t>G-04-GY</t>
  </si>
  <si>
    <t>G-04-MŰA</t>
  </si>
  <si>
    <t>MMA7A2L</t>
  </si>
  <si>
    <t>G-01</t>
  </si>
  <si>
    <t>G-01-AUT</t>
  </si>
  <si>
    <t>G-01-MŰA</t>
  </si>
  <si>
    <t>MMA7A1L</t>
  </si>
  <si>
    <t>Informatika I.</t>
  </si>
  <si>
    <t>Dr. Tuskó László</t>
  </si>
  <si>
    <t>Dr. Bernáth Mihály</t>
  </si>
  <si>
    <t>Jakubek Lajos</t>
  </si>
  <si>
    <t>Fazekas László</t>
  </si>
  <si>
    <t>László Istvánné</t>
  </si>
  <si>
    <t>Dr. Végvári Ferenc Dr. Bernáth Mihály</t>
  </si>
  <si>
    <t>főiskolai tanár főiskolai docens</t>
  </si>
  <si>
    <t>Dr .Tóth József</t>
  </si>
  <si>
    <t>Dr. Boza Pál</t>
  </si>
  <si>
    <t>Dr. Kodácsy János</t>
  </si>
  <si>
    <t>Hegedűs Zoltán</t>
  </si>
  <si>
    <t>Bajnóczi Sándor</t>
  </si>
  <si>
    <t>Dr.Szabó András</t>
  </si>
  <si>
    <t>INF</t>
  </si>
  <si>
    <t>oktatásszervező</t>
  </si>
  <si>
    <t/>
  </si>
  <si>
    <t>Gépészmérnöki alapszak, szak
2. félév</t>
  </si>
  <si>
    <t>GÉP</t>
  </si>
  <si>
    <t>I-BSc-2007</t>
  </si>
  <si>
    <t>MGI1A6IL</t>
  </si>
  <si>
    <t>MEK1A6IL</t>
  </si>
  <si>
    <t>MIN1A6IL</t>
  </si>
  <si>
    <t>MMF1A6IL</t>
  </si>
  <si>
    <t>MMF1B6IL</t>
  </si>
  <si>
    <t>MMF1C6IL</t>
  </si>
  <si>
    <t>MIN1B6IL</t>
  </si>
  <si>
    <t>MMF1D7IL</t>
  </si>
  <si>
    <t>MMF1E7IL</t>
  </si>
  <si>
    <t>MAI2A6IL</t>
  </si>
  <si>
    <t>MEK2A6IL</t>
  </si>
  <si>
    <t>MGI2A6IL</t>
  </si>
  <si>
    <t>MIN2A6IL</t>
  </si>
  <si>
    <t>MMF2A6IL</t>
  </si>
  <si>
    <t>MMF2B6IL</t>
  </si>
  <si>
    <t>MAI3A6IL</t>
  </si>
  <si>
    <t>MEK3A6IL</t>
  </si>
  <si>
    <t>MIN3A6IL</t>
  </si>
  <si>
    <t>MIN3B6IL</t>
  </si>
  <si>
    <t>MMF3A6IL</t>
  </si>
  <si>
    <t>MMF3B6IL</t>
  </si>
  <si>
    <t>MAI3B7IL</t>
  </si>
  <si>
    <t>MIN3E7IL</t>
  </si>
  <si>
    <t>I-BSc-2006</t>
  </si>
  <si>
    <t>MMF1D6IL</t>
  </si>
  <si>
    <t>MMF1E6IL</t>
  </si>
  <si>
    <t>I-04</t>
  </si>
  <si>
    <t>MAI1J2L</t>
  </si>
  <si>
    <t>MGZ3C1L</t>
  </si>
  <si>
    <t>MGZ9M1L</t>
  </si>
  <si>
    <t>MIN1A2L</t>
  </si>
  <si>
    <t>MIN1D2L</t>
  </si>
  <si>
    <t>MMF1F2L</t>
  </si>
  <si>
    <t>MAI1I2L</t>
  </si>
  <si>
    <t>MEK1B3L</t>
  </si>
  <si>
    <t>MEK3B2L</t>
  </si>
  <si>
    <t>MGZ6W1L</t>
  </si>
  <si>
    <t>MIN1C2L</t>
  </si>
  <si>
    <t>MIN1E2L</t>
  </si>
  <si>
    <t>MMF2I1L</t>
  </si>
  <si>
    <t>MEK1C3L</t>
  </si>
  <si>
    <t>MEK3C2L</t>
  </si>
  <si>
    <t>MGZ6X1L</t>
  </si>
  <si>
    <t>MGZ9P1L</t>
  </si>
  <si>
    <t>MIN1F2L</t>
  </si>
  <si>
    <t>MIN1G2L</t>
  </si>
  <si>
    <t>MIN1H1L</t>
  </si>
  <si>
    <t>MIN1K2L</t>
  </si>
  <si>
    <t>MMF2E2L</t>
  </si>
  <si>
    <t>MAI1G2L</t>
  </si>
  <si>
    <t>MAI1K2L</t>
  </si>
  <si>
    <t>MAI1O1L</t>
  </si>
  <si>
    <t>MEK2A2L</t>
  </si>
  <si>
    <t>MEK4A2L</t>
  </si>
  <si>
    <t>MGZ6V1L</t>
  </si>
  <si>
    <t>MIN1M2L</t>
  </si>
  <si>
    <t>MIN1Y1L</t>
  </si>
  <si>
    <t>MMF1E2L</t>
  </si>
  <si>
    <t>MMF1G2L</t>
  </si>
  <si>
    <t>MIN1J1L</t>
  </si>
  <si>
    <t>MAI1A2L</t>
  </si>
  <si>
    <t>MEK6A2L</t>
  </si>
  <si>
    <t>MIN1L2L</t>
  </si>
  <si>
    <t>MIN1O2L</t>
  </si>
  <si>
    <t>MIN1P1L</t>
  </si>
  <si>
    <t>I-04-GAZ-B</t>
  </si>
  <si>
    <t>MGZ3A6L</t>
  </si>
  <si>
    <t>MGZ9S1L</t>
  </si>
  <si>
    <t>MIN2A1L</t>
  </si>
  <si>
    <t>I-04-HÁL</t>
  </si>
  <si>
    <t>MIN1T2L</t>
  </si>
  <si>
    <t>MIN2B1L</t>
  </si>
  <si>
    <t>MMF3A4L</t>
  </si>
  <si>
    <t>Információ és kódelmélet</t>
  </si>
  <si>
    <t>MGZ3B2L</t>
  </si>
  <si>
    <t>MGZ3J6L</t>
  </si>
  <si>
    <t>MGZ9Q1L</t>
  </si>
  <si>
    <t>MIN1V4L</t>
  </si>
  <si>
    <t>WEB-programozás</t>
  </si>
  <si>
    <t>MIN1W4L</t>
  </si>
  <si>
    <t>MIN2C1L</t>
  </si>
  <si>
    <t>MIN1X2L</t>
  </si>
  <si>
    <t>I-01</t>
  </si>
  <si>
    <t>MAI1J1L</t>
  </si>
  <si>
    <t>MEK1A2L</t>
  </si>
  <si>
    <t>MGT6A1L</t>
  </si>
  <si>
    <t>MAI1I1L</t>
  </si>
  <si>
    <t>MIN1D1L</t>
  </si>
  <si>
    <t>MIN1E1L</t>
  </si>
  <si>
    <t>MEK1C2L</t>
  </si>
  <si>
    <t>MEK3B1L</t>
  </si>
  <si>
    <t>MIN1F1L</t>
  </si>
  <si>
    <t>MIN1G1L</t>
  </si>
  <si>
    <t>MMF1F1L</t>
  </si>
  <si>
    <t>MMF2E1L</t>
  </si>
  <si>
    <t>MAI1G1L</t>
  </si>
  <si>
    <t>MEK2A1L</t>
  </si>
  <si>
    <t>MIN1K1L</t>
  </si>
  <si>
    <t>MMF1G1L</t>
  </si>
  <si>
    <t>MAI1A1L</t>
  </si>
  <si>
    <t>Alakzatfelismerés</t>
  </si>
  <si>
    <t>MAI1K1L</t>
  </si>
  <si>
    <t>MEK4A1L</t>
  </si>
  <si>
    <t>MIN1L1L</t>
  </si>
  <si>
    <t>I-01-AUT</t>
  </si>
  <si>
    <t>I-01-GAZD-A</t>
  </si>
  <si>
    <t>MGZ6O1L</t>
  </si>
  <si>
    <t>I-01-GAZD-B</t>
  </si>
  <si>
    <t>I-01-GÉP</t>
  </si>
  <si>
    <t>I-01-HÁL</t>
  </si>
  <si>
    <t>I-01-IPARI</t>
  </si>
  <si>
    <t>I-01-MŰSZINF</t>
  </si>
  <si>
    <t>I-01-SZGAUT</t>
  </si>
  <si>
    <t>MEK4B1L</t>
  </si>
  <si>
    <t>MGZ6P1L</t>
  </si>
  <si>
    <t>MIN1X1L</t>
  </si>
  <si>
    <t>Major Zoltán</t>
  </si>
  <si>
    <t>EGYÉNI</t>
  </si>
  <si>
    <t>Fazekasné dr. Berta Mária</t>
  </si>
  <si>
    <t>Dr. Danyi József</t>
  </si>
  <si>
    <t>Johanyák Edit</t>
  </si>
  <si>
    <t>Somkutas Lajos</t>
  </si>
  <si>
    <t>Nyíri László</t>
  </si>
  <si>
    <t>MIN3C7L</t>
  </si>
  <si>
    <t>Modell robotok programozása</t>
  </si>
  <si>
    <t>Horváth Zsuzsanna</t>
  </si>
  <si>
    <t>Műszaki informatikai szak 5. félév</t>
  </si>
  <si>
    <t>Tisztelt Hallgatóink!</t>
  </si>
  <si>
    <t>1. hét</t>
  </si>
  <si>
    <t>2. hét</t>
  </si>
  <si>
    <t>3. hét</t>
  </si>
  <si>
    <t>4. hét</t>
  </si>
  <si>
    <t>5. hét</t>
  </si>
  <si>
    <t>6. hét</t>
  </si>
  <si>
    <t>7. hét</t>
  </si>
  <si>
    <t>Pénteki órák</t>
  </si>
  <si>
    <t>1.</t>
  </si>
  <si>
    <t>12.00-12.45.</t>
  </si>
  <si>
    <t>2.</t>
  </si>
  <si>
    <t>12.45.-13.30.</t>
  </si>
  <si>
    <t>Szünet</t>
  </si>
  <si>
    <t>3.</t>
  </si>
  <si>
    <t>13.45.-14.30.</t>
  </si>
  <si>
    <t>4.</t>
  </si>
  <si>
    <t>14.30.-15.15.</t>
  </si>
  <si>
    <t>5.</t>
  </si>
  <si>
    <t>15.30.-16.15.</t>
  </si>
  <si>
    <t>6.</t>
  </si>
  <si>
    <t>16.15.-17.00.</t>
  </si>
  <si>
    <t>7.</t>
  </si>
  <si>
    <t>17.15.-18.00.</t>
  </si>
  <si>
    <t>8.</t>
  </si>
  <si>
    <t>18.00.-18.45.</t>
  </si>
  <si>
    <t>Szombati órák</t>
  </si>
  <si>
    <t>8.00.-8.45.</t>
  </si>
  <si>
    <t>8.45.-9.30.</t>
  </si>
  <si>
    <t>9.45.-10.30.</t>
  </si>
  <si>
    <t>10.30.-11.15.</t>
  </si>
  <si>
    <t>11.45.-12.30.</t>
  </si>
  <si>
    <t>12.30.-13.15.</t>
  </si>
  <si>
    <t>13.30.-14.15.</t>
  </si>
  <si>
    <t>14.15.-15.00</t>
  </si>
  <si>
    <t>9.</t>
  </si>
  <si>
    <t>15.15.-.16.00</t>
  </si>
  <si>
    <t>10.</t>
  </si>
  <si>
    <t>16.00.-16.45.</t>
  </si>
  <si>
    <t>11.</t>
  </si>
  <si>
    <t>17.00.-17.45.</t>
  </si>
  <si>
    <t>12.</t>
  </si>
  <si>
    <t>17.45.-18.30.</t>
  </si>
  <si>
    <t>Gazdálkodási és menedzsment alapszak, I. évfolyam (1. félév)</t>
  </si>
  <si>
    <t>Levelező tagozat</t>
  </si>
  <si>
    <t>Gazdálkodási és menedzsment alapszak, II. évfolyam (3. félév)</t>
  </si>
  <si>
    <t>Gazdaságmatematika 1.
Taskovics Péter</t>
  </si>
  <si>
    <t>Gazdálkodási és menedzsment alapszak, III. évfolyam (vállalkozászervező és államháztartási szakirány)</t>
  </si>
  <si>
    <t>4 hét</t>
  </si>
  <si>
    <t>2026/2027 1. félév</t>
  </si>
  <si>
    <r>
      <rPr>
        <b/>
        <sz val="11"/>
        <rFont val="Arial"/>
        <family val="2"/>
        <charset val="238"/>
      </rPr>
      <t xml:space="preserve">GK112L
Általános és gazdasági jog
</t>
    </r>
    <r>
      <rPr>
        <i/>
        <sz val="11"/>
        <rFont val="Arial"/>
        <family val="2"/>
        <charset val="238"/>
      </rPr>
      <t>dr. Paska Mihály</t>
    </r>
  </si>
  <si>
    <r>
      <rPr>
        <b/>
        <sz val="11"/>
        <rFont val="Arial"/>
        <family val="2"/>
        <charset val="238"/>
      </rPr>
      <t xml:space="preserve">GK113L
Gazdaságmatematika 1.
</t>
    </r>
    <r>
      <rPr>
        <i/>
        <sz val="11"/>
        <rFont val="Arial"/>
        <family val="2"/>
        <charset val="238"/>
      </rPr>
      <t>Taskovics Péter</t>
    </r>
  </si>
  <si>
    <r>
      <rPr>
        <b/>
        <sz val="11"/>
        <rFont val="Arial"/>
        <family val="2"/>
        <charset val="238"/>
      </rPr>
      <t xml:space="preserve">GK105L
Üzleti kommunikáció
</t>
    </r>
    <r>
      <rPr>
        <i/>
        <sz val="11"/>
        <rFont val="Arial"/>
        <family val="2"/>
        <charset val="238"/>
      </rPr>
      <t>Bakonyiné dr. Kovács Bea</t>
    </r>
  </si>
  <si>
    <r>
      <rPr>
        <b/>
        <sz val="11"/>
        <rFont val="Arial"/>
        <family val="2"/>
        <charset val="238"/>
      </rPr>
      <t xml:space="preserve">GK106L
Gazdasági szaknyelv 1.
</t>
    </r>
    <r>
      <rPr>
        <i/>
        <sz val="11"/>
        <rFont val="Arial"/>
        <family val="2"/>
        <charset val="238"/>
      </rPr>
      <t>angol -Kirsteen Crawford
angol -Bencze Balázs
német-Debela-Hegyi Éva</t>
    </r>
  </si>
  <si>
    <r>
      <rPr>
        <b/>
        <sz val="11"/>
        <rFont val="Arial"/>
        <family val="2"/>
        <charset val="238"/>
      </rPr>
      <t xml:space="preserve">GK116L
Pszichológia
1. csoport 
</t>
    </r>
    <r>
      <rPr>
        <i/>
        <sz val="11"/>
        <rFont val="Arial"/>
        <family val="2"/>
        <charset val="238"/>
      </rPr>
      <t>Szűcsné Tóth Zsuzsanna</t>
    </r>
  </si>
  <si>
    <r>
      <rPr>
        <b/>
        <sz val="11"/>
        <rFont val="Arial"/>
        <family val="2"/>
        <charset val="238"/>
      </rPr>
      <t xml:space="preserve">GK116L
Pszichológia
2. csoport 
</t>
    </r>
    <r>
      <rPr>
        <i/>
        <sz val="11"/>
        <rFont val="Arial"/>
        <family val="2"/>
        <charset val="238"/>
      </rPr>
      <t>Szűcsné Tóth Zsuzsanna</t>
    </r>
  </si>
  <si>
    <r>
      <rPr>
        <b/>
        <sz val="11"/>
        <rFont val="Arial"/>
        <family val="2"/>
        <charset val="238"/>
      </rPr>
      <t xml:space="preserve">GK114L
Informatika 1.
1.csoport
</t>
    </r>
    <r>
      <rPr>
        <i/>
        <sz val="11"/>
        <rFont val="Arial"/>
        <family val="2"/>
        <charset val="238"/>
      </rPr>
      <t>Taskovics Péter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</si>
  <si>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GK114L
Informatika 1.
2. csoport
</t>
    </r>
    <r>
      <rPr>
        <i/>
        <sz val="11"/>
        <rFont val="Arial"/>
        <family val="2"/>
        <charset val="238"/>
      </rPr>
      <t>Taskovics Péter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</si>
  <si>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GK114L
Informatika 1.
1. csoport
</t>
    </r>
    <r>
      <rPr>
        <i/>
        <sz val="11"/>
        <rFont val="Arial"/>
        <family val="2"/>
        <charset val="238"/>
      </rPr>
      <t>Taskovics Péter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</si>
  <si>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GK115L
Közgazdaságtan 1.
</t>
    </r>
    <r>
      <rPr>
        <i/>
        <sz val="11"/>
        <rFont val="Arial"/>
        <family val="2"/>
        <charset val="238"/>
      </rPr>
      <t>Weber Erika</t>
    </r>
  </si>
  <si>
    <r>
      <rPr>
        <b/>
        <sz val="11"/>
        <rFont val="Arial"/>
        <family val="2"/>
        <charset val="238"/>
      </rPr>
      <t xml:space="preserve">GK309L
Menedzsment
</t>
    </r>
    <r>
      <rPr>
        <i/>
        <sz val="11"/>
        <rFont val="Arial"/>
        <family val="2"/>
        <charset val="238"/>
      </rPr>
      <t>dr. Keresnyei Krisztina</t>
    </r>
  </si>
  <si>
    <r>
      <rPr>
        <b/>
        <sz val="11"/>
        <rFont val="Arial"/>
        <family val="2"/>
        <charset val="238"/>
      </rPr>
      <t xml:space="preserve">GV304L
Írás és preneztáció
1. csoport.
</t>
    </r>
    <r>
      <rPr>
        <i/>
        <sz val="11"/>
        <rFont val="Arial"/>
        <family val="2"/>
        <charset val="238"/>
      </rPr>
      <t xml:space="preserve">Szűcsné Tóth Zsuzsanna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</si>
  <si>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GV304L
Írás és preneztáció
2. csoport.
</t>
    </r>
    <r>
      <rPr>
        <i/>
        <sz val="11"/>
        <rFont val="Arial"/>
        <family val="2"/>
        <charset val="238"/>
      </rPr>
      <t xml:space="preserve">Szűcsné Tóth Zsuzsanna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</si>
  <si>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GK302L
Marketing alapismeretek
</t>
    </r>
    <r>
      <rPr>
        <i/>
        <sz val="11"/>
        <rFont val="Arial"/>
        <family val="2"/>
        <charset val="238"/>
      </rPr>
      <t>dr. Keresnyei Krisztina</t>
    </r>
  </si>
  <si>
    <r>
      <rPr>
        <b/>
        <sz val="11"/>
        <rFont val="Arial"/>
        <family val="2"/>
        <charset val="238"/>
      </rPr>
      <t xml:space="preserve">GK306L
Beszámoló készítés és elemzés
</t>
    </r>
    <r>
      <rPr>
        <i/>
        <sz val="11"/>
        <rFont val="Arial"/>
        <family val="2"/>
        <charset val="238"/>
      </rPr>
      <t>dr. Pajrok Andor</t>
    </r>
  </si>
  <si>
    <r>
      <rPr>
        <b/>
        <sz val="11"/>
        <rFont val="Arial"/>
        <family val="2"/>
        <charset val="238"/>
      </rPr>
      <t xml:space="preserve">GK303L
Pénzügytan
</t>
    </r>
    <r>
      <rPr>
        <i/>
        <sz val="11"/>
        <rFont val="Arial"/>
        <family val="2"/>
        <charset val="238"/>
      </rPr>
      <t>Csóti-Kovács Anikó</t>
    </r>
  </si>
  <si>
    <r>
      <rPr>
        <b/>
        <sz val="11"/>
        <rFont val="Arial"/>
        <family val="2"/>
        <charset val="238"/>
      </rPr>
      <t xml:space="preserve">GK303L
Pénzügytan
</t>
    </r>
    <r>
      <rPr>
        <i/>
        <sz val="11"/>
        <rFont val="Arial"/>
        <family val="2"/>
        <charset val="238"/>
      </rPr>
      <t>dr.  Simon József</t>
    </r>
  </si>
  <si>
    <r>
      <rPr>
        <b/>
        <sz val="11"/>
        <rFont val="Arial"/>
        <family val="2"/>
        <charset val="238"/>
      </rPr>
      <t xml:space="preserve">GK308L
Statisztika 2.
 1. csoport
</t>
    </r>
    <r>
      <rPr>
        <i/>
        <sz val="11"/>
        <rFont val="Arial"/>
        <family val="2"/>
        <charset val="238"/>
      </rPr>
      <t xml:space="preserve">Kovács Szilárd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</si>
  <si>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GK308L
Statisztika 2.
 2. csoport
</t>
    </r>
    <r>
      <rPr>
        <i/>
        <sz val="11"/>
        <rFont val="Arial"/>
        <family val="2"/>
        <charset val="238"/>
      </rPr>
      <t xml:space="preserve">Kovács Szilárd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</si>
  <si>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GK304L
Vállalati gazdaságtan
</t>
    </r>
    <r>
      <rPr>
        <i/>
        <sz val="11"/>
        <rFont val="Arial"/>
        <family val="2"/>
        <charset val="238"/>
      </rPr>
      <t>Lovretity Zoltán</t>
    </r>
  </si>
  <si>
    <r>
      <rPr>
        <b/>
        <sz val="11"/>
        <rFont val="Arial"/>
        <family val="2"/>
        <charset val="238"/>
      </rPr>
      <t xml:space="preserve">GK301L
Környezetgazdálkodás
</t>
    </r>
    <r>
      <rPr>
        <i/>
        <sz val="11"/>
        <rFont val="Arial"/>
        <family val="2"/>
        <charset val="238"/>
      </rPr>
      <t>dr. Póla Péter</t>
    </r>
  </si>
  <si>
    <r>
      <rPr>
        <b/>
        <sz val="11"/>
        <rFont val="Arial"/>
        <family val="2"/>
        <charset val="238"/>
      </rPr>
      <t xml:space="preserve">GK512L
Minőségmenedzsment
</t>
    </r>
    <r>
      <rPr>
        <i/>
        <sz val="11"/>
        <rFont val="Arial"/>
        <family val="2"/>
        <charset val="238"/>
      </rPr>
      <t>Lovretity Zoltán</t>
    </r>
  </si>
  <si>
    <r>
      <rPr>
        <b/>
        <sz val="11"/>
        <rFont val="Arial"/>
        <family val="2"/>
        <charset val="238"/>
      </rPr>
      <t xml:space="preserve">GK509L
Közigazgatástan
</t>
    </r>
    <r>
      <rPr>
        <i/>
        <sz val="11"/>
        <rFont val="Arial"/>
        <family val="2"/>
        <charset val="238"/>
      </rPr>
      <t>Kelemen Adrienn</t>
    </r>
  </si>
  <si>
    <r>
      <rPr>
        <b/>
        <sz val="11"/>
        <rFont val="Arial"/>
        <family val="2"/>
        <charset val="238"/>
      </rPr>
      <t xml:space="preserve">GK502L
Helyi gazdaságfejlesztés
</t>
    </r>
    <r>
      <rPr>
        <i/>
        <sz val="11"/>
        <rFont val="Arial"/>
        <family val="2"/>
        <charset val="238"/>
      </rPr>
      <t>dr. Póla Péter</t>
    </r>
  </si>
  <si>
    <r>
      <rPr>
        <b/>
        <sz val="11"/>
        <rFont val="Arial"/>
        <family val="2"/>
        <charset val="238"/>
      </rPr>
      <t xml:space="preserve">GK514L
Gazdaságpoltika
</t>
    </r>
    <r>
      <rPr>
        <i/>
        <sz val="11"/>
        <rFont val="Arial"/>
        <family val="2"/>
        <charset val="238"/>
      </rPr>
      <t>dr. Póla Péter</t>
    </r>
  </si>
  <si>
    <r>
      <rPr>
        <b/>
        <sz val="11"/>
        <rFont val="Arial"/>
        <family val="2"/>
        <charset val="238"/>
      </rPr>
      <t xml:space="preserve">GK513L
Termelésmenedzsment
</t>
    </r>
    <r>
      <rPr>
        <i/>
        <sz val="11"/>
        <rFont val="Arial"/>
        <family val="2"/>
        <charset val="238"/>
      </rPr>
      <t>Weber Erika - Kovács Szilárd</t>
    </r>
  </si>
  <si>
    <r>
      <rPr>
        <b/>
        <sz val="11"/>
        <rFont val="Arial"/>
        <family val="2"/>
        <charset val="238"/>
      </rPr>
      <t xml:space="preserve">GK501L
Kontrolling
</t>
    </r>
    <r>
      <rPr>
        <i/>
        <sz val="11"/>
        <rFont val="Arial"/>
        <family val="2"/>
        <charset val="238"/>
      </rPr>
      <t>dr. Pajrok Andor</t>
    </r>
  </si>
  <si>
    <r>
      <rPr>
        <b/>
        <sz val="11"/>
        <rFont val="Arial"/>
        <family val="2"/>
        <charset val="238"/>
      </rPr>
      <t xml:space="preserve">GV501L
Nemzetközi gazdságtan 
</t>
    </r>
    <r>
      <rPr>
        <i/>
        <sz val="11"/>
        <rFont val="Arial"/>
        <family val="2"/>
        <charset val="238"/>
      </rPr>
      <t>Kovács Szilárd</t>
    </r>
  </si>
  <si>
    <r>
      <rPr>
        <b/>
        <sz val="11"/>
        <rFont val="Arial"/>
        <family val="2"/>
        <charset val="238"/>
      </rPr>
      <t xml:space="preserve">GK510L
Államháztartástan
</t>
    </r>
    <r>
      <rPr>
        <i/>
        <sz val="11"/>
        <rFont val="Arial"/>
        <family val="2"/>
        <charset val="238"/>
      </rPr>
      <t>dr. Simon József</t>
    </r>
  </si>
  <si>
    <r>
      <rPr>
        <b/>
        <sz val="11"/>
        <rFont val="Arial"/>
        <family val="2"/>
        <charset val="238"/>
      </rPr>
      <t xml:space="preserve">GK309L
Menedzsment
</t>
    </r>
    <r>
      <rPr>
        <i/>
        <sz val="11"/>
        <rFont val="Arial"/>
        <family val="2"/>
        <charset val="238"/>
      </rPr>
      <t>dr. Keresnyei Krisztina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</si>
  <si>
    <r>
      <rPr>
        <b/>
        <sz val="11"/>
        <rFont val="Arial"/>
        <family val="2"/>
        <charset val="238"/>
      </rPr>
      <t xml:space="preserve">GK302L
Marketing alapismeretek
</t>
    </r>
    <r>
      <rPr>
        <i/>
        <sz val="11"/>
        <rFont val="Arial"/>
        <family val="2"/>
        <charset val="238"/>
      </rPr>
      <t>dr. Keresnyei Krisztina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</si>
  <si>
    <r>
      <rPr>
        <b/>
        <sz val="11"/>
        <rFont val="Arial"/>
        <family val="2"/>
        <charset val="238"/>
      </rPr>
      <t xml:space="preserve">GK107L
Gazdaságtörténet
</t>
    </r>
    <r>
      <rPr>
        <i/>
        <sz val="11"/>
        <rFont val="Arial"/>
        <family val="2"/>
        <charset val="238"/>
      </rPr>
      <t>Kovács Szilárd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A/94</t>
    </r>
  </si>
  <si>
    <r>
      <rPr>
        <b/>
        <sz val="11"/>
        <rFont val="Arial"/>
        <family val="2"/>
        <charset val="238"/>
      </rPr>
      <t xml:space="preserve">GK511L
Kis- és középvállalkozások menedzselése
</t>
    </r>
    <r>
      <rPr>
        <i/>
        <sz val="11"/>
        <rFont val="Arial"/>
        <family val="2"/>
        <charset val="238"/>
      </rPr>
      <t xml:space="preserve">Lovretity Zoltán
</t>
    </r>
    <r>
      <rPr>
        <b/>
        <sz val="11"/>
        <rFont val="Arial"/>
        <family val="2"/>
        <charset val="238"/>
      </rPr>
      <t>A/90</t>
    </r>
  </si>
  <si>
    <r>
      <rPr>
        <b/>
        <sz val="11"/>
        <rFont val="Arial"/>
        <family val="2"/>
        <charset val="238"/>
      </rPr>
      <t xml:space="preserve">GK512L
Minőségmenedzsment
</t>
    </r>
    <r>
      <rPr>
        <i/>
        <sz val="11"/>
        <rFont val="Arial"/>
        <family val="2"/>
        <charset val="238"/>
      </rPr>
      <t>Lovretity Zoltán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A/90</t>
    </r>
  </si>
  <si>
    <r>
      <rPr>
        <b/>
        <sz val="12"/>
        <rFont val="Arial Narrow"/>
        <family val="2"/>
        <charset val="238"/>
      </rPr>
      <t>13.30-tól
TÁJÉKOZTATÁS</t>
    </r>
    <r>
      <rPr>
        <sz val="12"/>
        <rFont val="Arial Narrow"/>
        <family val="2"/>
        <charset val="238"/>
      </rPr>
      <t xml:space="preserve">
</t>
    </r>
    <r>
      <rPr>
        <i/>
        <sz val="11"/>
        <rFont val="Arial Narrow"/>
        <family val="2"/>
        <charset val="238"/>
      </rPr>
      <t>Szűcsné Tóth Zsuzsanna
Kocsis Júlia</t>
    </r>
    <r>
      <rPr>
        <sz val="11"/>
        <rFont val="Arial Narrow"/>
        <family val="2"/>
        <charset val="238"/>
      </rPr>
      <t xml:space="preserve">
</t>
    </r>
    <r>
      <rPr>
        <b/>
        <sz val="11"/>
        <rFont val="Arial Narrow"/>
        <family val="2"/>
        <charset val="238"/>
      </rPr>
      <t>C/49</t>
    </r>
  </si>
  <si>
    <r>
      <rPr>
        <b/>
        <sz val="11"/>
        <rFont val="Arial"/>
        <family val="2"/>
        <charset val="238"/>
      </rPr>
      <t xml:space="preserve">GK116L
Pszichológia
1. és 2. csoport 
</t>
    </r>
    <r>
      <rPr>
        <i/>
        <sz val="11"/>
        <rFont val="Arial"/>
        <family val="2"/>
        <charset val="238"/>
      </rPr>
      <t xml:space="preserve">Szűcsné Tóth Zsuzsanna
</t>
    </r>
    <r>
      <rPr>
        <b/>
        <sz val="11"/>
        <rFont val="Arial"/>
        <family val="2"/>
        <charset val="238"/>
      </rPr>
      <t>C/49</t>
    </r>
  </si>
  <si>
    <r>
      <rPr>
        <b/>
        <sz val="11"/>
        <rFont val="Arial"/>
        <family val="2"/>
        <charset val="238"/>
      </rPr>
      <t xml:space="preserve">GK113L
Gazdaságmatematika 1.
</t>
    </r>
    <r>
      <rPr>
        <i/>
        <sz val="11"/>
        <rFont val="Arial"/>
        <family val="2"/>
        <charset val="238"/>
      </rPr>
      <t>Taskovics Péter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C/49</t>
    </r>
  </si>
  <si>
    <r>
      <rPr>
        <b/>
        <sz val="11"/>
        <rFont val="Arial"/>
        <family val="2"/>
        <charset val="238"/>
      </rPr>
      <t xml:space="preserve">GK308L
Statisztika 2.
 1. és 2. csoport
</t>
    </r>
    <r>
      <rPr>
        <i/>
        <sz val="11"/>
        <rFont val="Arial"/>
        <family val="2"/>
        <charset val="238"/>
      </rPr>
      <t>Kovács Szilárd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</si>
  <si>
    <r>
      <rPr>
        <b/>
        <sz val="11"/>
        <rFont val="Arial"/>
        <family val="2"/>
        <charset val="238"/>
      </rPr>
      <t xml:space="preserve">GK112L
Általános és gazdasági jog
</t>
    </r>
    <r>
      <rPr>
        <i/>
        <sz val="11"/>
        <rFont val="Arial"/>
        <family val="2"/>
        <charset val="238"/>
      </rPr>
      <t>dr. Paska Mihály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</si>
</sst>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45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Narrow"/>
      <family val="2"/>
    </font>
    <font>
      <b/>
      <sz val="9"/>
      <name val="Arial Narrow"/>
      <family val="2"/>
    </font>
    <font>
      <b/>
      <sz val="16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b/>
      <sz val="14"/>
      <name val="Arial Narrow"/>
      <family val="2"/>
    </font>
    <font>
      <b/>
      <sz val="14"/>
      <name val="Arial Narrow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sz val="14"/>
      <name val="Arial Narrow"/>
      <family val="2"/>
      <charset val="238"/>
    </font>
    <font>
      <sz val="14"/>
      <color indexed="8"/>
      <name val="Arial Narrow"/>
      <family val="2"/>
      <charset val="238"/>
    </font>
    <font>
      <b/>
      <sz val="10"/>
      <color indexed="8"/>
      <name val="Arial"/>
      <family val="2"/>
      <charset val="238"/>
    </font>
    <font>
      <b/>
      <sz val="14"/>
      <name val="Arial CE"/>
      <charset val="238"/>
    </font>
    <font>
      <sz val="10"/>
      <name val="Arial CE"/>
      <charset val="238"/>
    </font>
    <font>
      <b/>
      <sz val="14"/>
      <name val="Arial"/>
      <family val="2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11"/>
      <name val="Arial Narrow"/>
      <family val="2"/>
      <charset val="238"/>
    </font>
    <font>
      <b/>
      <sz val="11"/>
      <name val="Arial"/>
      <family val="2"/>
      <charset val="238"/>
    </font>
    <font>
      <b/>
      <sz val="11"/>
      <name val="Times New Roman"/>
      <family val="1"/>
      <charset val="238"/>
    </font>
    <font>
      <b/>
      <sz val="11"/>
      <name val="Arial Narrow"/>
      <family val="2"/>
      <charset val="238"/>
    </font>
    <font>
      <b/>
      <sz val="11"/>
      <name val="Arial CE"/>
      <family val="2"/>
      <charset val="238"/>
    </font>
    <font>
      <i/>
      <sz val="11"/>
      <name val="Arial"/>
      <family val="2"/>
      <charset val="238"/>
    </font>
    <font>
      <i/>
      <sz val="11"/>
      <name val="Arial Narrow"/>
      <family val="2"/>
      <charset val="238"/>
    </font>
    <font>
      <b/>
      <sz val="12"/>
      <name val="Arial Narrow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7" borderId="1" applyNumberFormat="0" applyAlignment="0" applyProtection="0"/>
    <xf numFmtId="0" fontId="20" fillId="0" borderId="0" applyNumberFormat="0" applyFill="0" applyBorder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24" fillId="16" borderId="5" applyNumberFormat="0" applyAlignment="0" applyProtection="0"/>
    <xf numFmtId="164" fontId="3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6" applyNumberFormat="0" applyFill="0" applyAlignment="0" applyProtection="0"/>
    <xf numFmtId="0" fontId="34" fillId="17" borderId="7" applyNumberFormat="0" applyFont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21" borderId="0" applyNumberFormat="0" applyBorder="0" applyAlignment="0" applyProtection="0"/>
    <xf numFmtId="0" fontId="27" fillId="4" borderId="0" applyNumberFormat="0" applyBorder="0" applyAlignment="0" applyProtection="0"/>
    <xf numFmtId="0" fontId="28" fillId="22" borderId="8" applyNumberFormat="0" applyAlignment="0" applyProtection="0"/>
    <xf numFmtId="0" fontId="29" fillId="0" borderId="0" applyNumberFormat="0" applyFill="0" applyBorder="0" applyAlignment="0" applyProtection="0"/>
    <xf numFmtId="0" fontId="16" fillId="0" borderId="0"/>
    <xf numFmtId="0" fontId="34" fillId="0" borderId="0"/>
    <xf numFmtId="0" fontId="34" fillId="0" borderId="0"/>
    <xf numFmtId="0" fontId="34" fillId="0" borderId="0"/>
    <xf numFmtId="0" fontId="30" fillId="0" borderId="9" applyNumberFormat="0" applyFill="0" applyAlignment="0" applyProtection="0"/>
    <xf numFmtId="0" fontId="31" fillId="3" borderId="0" applyNumberFormat="0" applyBorder="0" applyAlignment="0" applyProtection="0"/>
    <xf numFmtId="0" fontId="32" fillId="23" borderId="0" applyNumberFormat="0" applyBorder="0" applyAlignment="0" applyProtection="0"/>
    <xf numFmtId="0" fontId="33" fillId="22" borderId="1" applyNumberFormat="0" applyAlignment="0" applyProtection="0"/>
  </cellStyleXfs>
  <cellXfs count="39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24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justify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1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2" fillId="25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24" borderId="0" xfId="0" applyFont="1" applyFill="1" applyAlignment="1">
      <alignment horizontal="left" vertical="center"/>
    </xf>
    <xf numFmtId="0" fontId="12" fillId="26" borderId="0" xfId="0" applyFont="1" applyFill="1" applyAlignment="1">
      <alignment horizontal="center" vertical="center"/>
    </xf>
    <xf numFmtId="0" fontId="12" fillId="24" borderId="0" xfId="0" applyFont="1" applyFill="1" applyAlignment="1">
      <alignment vertical="center"/>
    </xf>
    <xf numFmtId="0" fontId="12" fillId="25" borderId="0" xfId="0" applyFont="1" applyFill="1" applyAlignment="1">
      <alignment horizontal="left" vertical="center"/>
    </xf>
    <xf numFmtId="0" fontId="12" fillId="25" borderId="0" xfId="0" applyFont="1" applyFill="1" applyAlignment="1">
      <alignment vertical="center"/>
    </xf>
    <xf numFmtId="0" fontId="12" fillId="27" borderId="0" xfId="0" applyFont="1" applyFill="1" applyAlignment="1">
      <alignment horizontal="left" vertical="center"/>
    </xf>
    <xf numFmtId="0" fontId="12" fillId="27" borderId="0" xfId="0" applyFont="1" applyFill="1" applyAlignment="1">
      <alignment vertical="center"/>
    </xf>
    <xf numFmtId="0" fontId="12" fillId="28" borderId="0" xfId="0" applyFont="1" applyFill="1" applyAlignment="1">
      <alignment horizontal="left" vertical="center"/>
    </xf>
    <xf numFmtId="0" fontId="12" fillId="28" borderId="0" xfId="0" applyFont="1" applyFill="1" applyAlignment="1">
      <alignment vertical="center"/>
    </xf>
    <xf numFmtId="0" fontId="12" fillId="29" borderId="0" xfId="0" applyFont="1" applyFill="1" applyAlignment="1">
      <alignment horizontal="left" vertical="center"/>
    </xf>
    <xf numFmtId="0" fontId="12" fillId="29" borderId="0" xfId="0" applyFont="1" applyFill="1" applyAlignment="1">
      <alignment vertical="center"/>
    </xf>
    <xf numFmtId="0" fontId="12" fillId="30" borderId="0" xfId="0" applyFont="1" applyFill="1" applyAlignment="1">
      <alignment horizontal="left" vertical="center"/>
    </xf>
    <xf numFmtId="0" fontId="12" fillId="30" borderId="0" xfId="0" applyFont="1" applyFill="1" applyAlignment="1">
      <alignment vertical="center"/>
    </xf>
    <xf numFmtId="0" fontId="12" fillId="31" borderId="0" xfId="0" applyFont="1" applyFill="1" applyAlignment="1">
      <alignment horizontal="left" vertical="center"/>
    </xf>
    <xf numFmtId="0" fontId="12" fillId="31" borderId="0" xfId="0" applyFont="1" applyFill="1" applyAlignment="1">
      <alignment vertical="center"/>
    </xf>
    <xf numFmtId="0" fontId="12" fillId="32" borderId="0" xfId="0" applyFont="1" applyFill="1" applyAlignment="1">
      <alignment horizontal="left" vertical="center"/>
    </xf>
    <xf numFmtId="0" fontId="12" fillId="33" borderId="0" xfId="0" applyFont="1" applyFill="1" applyAlignment="1">
      <alignment horizontal="left" vertical="center"/>
    </xf>
    <xf numFmtId="0" fontId="12" fillId="33" borderId="0" xfId="0" applyFont="1" applyFill="1" applyAlignment="1">
      <alignment vertical="center"/>
    </xf>
    <xf numFmtId="0" fontId="12" fillId="34" borderId="0" xfId="0" applyFont="1" applyFill="1" applyAlignment="1">
      <alignment vertical="center"/>
    </xf>
    <xf numFmtId="0" fontId="12" fillId="32" borderId="0" xfId="0" applyFont="1" applyFill="1" applyAlignment="1">
      <alignment vertical="center"/>
    </xf>
    <xf numFmtId="0" fontId="12" fillId="34" borderId="0" xfId="0" applyFont="1" applyFill="1" applyAlignment="1">
      <alignment horizontal="left" vertical="center"/>
    </xf>
    <xf numFmtId="0" fontId="12" fillId="35" borderId="0" xfId="0" applyFont="1" applyFill="1" applyAlignment="1">
      <alignment vertical="center"/>
    </xf>
    <xf numFmtId="0" fontId="12" fillId="36" borderId="0" xfId="0" applyFont="1" applyFill="1" applyAlignment="1">
      <alignment horizontal="left" vertical="center"/>
    </xf>
    <xf numFmtId="0" fontId="12" fillId="36" borderId="0" xfId="0" applyFont="1" applyFill="1" applyAlignment="1">
      <alignment vertical="center"/>
    </xf>
    <xf numFmtId="0" fontId="12" fillId="37" borderId="0" xfId="0" applyFont="1" applyFill="1" applyAlignment="1">
      <alignment horizontal="left" vertical="center"/>
    </xf>
    <xf numFmtId="0" fontId="12" fillId="37" borderId="0" xfId="0" applyFont="1" applyFill="1" applyAlignment="1">
      <alignment vertical="center"/>
    </xf>
    <xf numFmtId="0" fontId="12" fillId="0" borderId="0" xfId="0" applyFont="1" applyAlignment="1">
      <alignment horizontal="justify" vertical="center"/>
    </xf>
    <xf numFmtId="0" fontId="12" fillId="38" borderId="0" xfId="0" applyFont="1" applyFill="1" applyAlignment="1">
      <alignment horizontal="left" vertical="center"/>
    </xf>
    <xf numFmtId="0" fontId="12" fillId="35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38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26" borderId="0" xfId="0" applyFont="1" applyFill="1" applyAlignment="1">
      <alignment horizontal="center" vertical="center"/>
    </xf>
    <xf numFmtId="0" fontId="12" fillId="39" borderId="0" xfId="0" applyFont="1" applyFill="1" applyAlignment="1">
      <alignment horizontal="left" vertical="center"/>
    </xf>
    <xf numFmtId="0" fontId="13" fillId="40" borderId="0" xfId="0" applyFont="1" applyFill="1" applyAlignment="1">
      <alignment horizontal="left" vertical="center"/>
    </xf>
    <xf numFmtId="0" fontId="12" fillId="41" borderId="0" xfId="0" applyFont="1" applyFill="1" applyAlignment="1">
      <alignment vertical="center"/>
    </xf>
    <xf numFmtId="0" fontId="12" fillId="40" borderId="0" xfId="0" applyFont="1" applyFill="1" applyAlignment="1">
      <alignment horizontal="left" vertical="center"/>
    </xf>
    <xf numFmtId="0" fontId="3" fillId="24" borderId="10" xfId="0" applyFont="1" applyFill="1" applyBorder="1" applyAlignment="1">
      <alignment horizontal="center" wrapText="1"/>
    </xf>
    <xf numFmtId="0" fontId="12" fillId="29" borderId="0" xfId="0" applyFont="1" applyFill="1" applyAlignment="1">
      <alignment horizontal="left"/>
    </xf>
    <xf numFmtId="0" fontId="12" fillId="24" borderId="0" xfId="0" applyFont="1" applyFill="1" applyAlignment="1">
      <alignment horizontal="left"/>
    </xf>
    <xf numFmtId="0" fontId="12" fillId="31" borderId="0" xfId="0" applyFont="1" applyFill="1" applyAlignment="1">
      <alignment horizontal="left"/>
    </xf>
    <xf numFmtId="0" fontId="12" fillId="25" borderId="0" xfId="0" applyFont="1" applyFill="1" applyAlignment="1">
      <alignment horizontal="left"/>
    </xf>
    <xf numFmtId="0" fontId="12" fillId="33" borderId="0" xfId="0" applyFont="1" applyFill="1" applyAlignment="1">
      <alignment horizontal="left"/>
    </xf>
    <xf numFmtId="0" fontId="12" fillId="30" borderId="0" xfId="0" applyFont="1" applyFill="1" applyAlignment="1">
      <alignment horizontal="left"/>
    </xf>
    <xf numFmtId="0" fontId="12" fillId="41" borderId="0" xfId="0" applyFont="1" applyFill="1" applyAlignment="1">
      <alignment horizontal="left"/>
    </xf>
    <xf numFmtId="0" fontId="13" fillId="41" borderId="0" xfId="0" applyFont="1" applyFill="1" applyAlignment="1">
      <alignment horizontal="left"/>
    </xf>
    <xf numFmtId="0" fontId="12" fillId="35" borderId="0" xfId="0" applyFont="1" applyFill="1" applyAlignment="1">
      <alignment horizontal="left"/>
    </xf>
    <xf numFmtId="0" fontId="12" fillId="36" borderId="0" xfId="0" applyFont="1" applyFill="1" applyAlignment="1">
      <alignment horizontal="left"/>
    </xf>
    <xf numFmtId="0" fontId="12" fillId="27" borderId="0" xfId="0" applyFont="1" applyFill="1" applyAlignment="1">
      <alignment horizontal="left"/>
    </xf>
    <xf numFmtId="0" fontId="12" fillId="34" borderId="0" xfId="0" applyFont="1" applyFill="1" applyAlignment="1">
      <alignment horizontal="left"/>
    </xf>
    <xf numFmtId="0" fontId="12" fillId="42" borderId="0" xfId="0" applyFont="1" applyFill="1" applyAlignment="1">
      <alignment horizontal="left"/>
    </xf>
    <xf numFmtId="0" fontId="12" fillId="32" borderId="0" xfId="0" applyFont="1" applyFill="1" applyAlignment="1">
      <alignment horizontal="left"/>
    </xf>
    <xf numFmtId="0" fontId="12" fillId="41" borderId="0" xfId="0" applyFont="1" applyFill="1" applyAlignment="1">
      <alignment horizontal="left" vertical="center"/>
    </xf>
    <xf numFmtId="0" fontId="12" fillId="28" borderId="0" xfId="0" applyFont="1" applyFill="1" applyAlignment="1">
      <alignment horizontal="left"/>
    </xf>
    <xf numFmtId="0" fontId="12" fillId="38" borderId="0" xfId="0" applyFont="1" applyFill="1" applyAlignment="1">
      <alignment horizontal="left"/>
    </xf>
    <xf numFmtId="0" fontId="12" fillId="26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24" borderId="0" xfId="0" applyFont="1" applyFill="1"/>
    <xf numFmtId="0" fontId="12" fillId="31" borderId="0" xfId="0" applyFont="1" applyFill="1"/>
    <xf numFmtId="0" fontId="5" fillId="31" borderId="0" xfId="0" applyFont="1" applyFill="1"/>
    <xf numFmtId="0" fontId="12" fillId="30" borderId="0" xfId="0" applyFont="1" applyFill="1"/>
    <xf numFmtId="0" fontId="5" fillId="30" borderId="0" xfId="0" applyFont="1" applyFill="1"/>
    <xf numFmtId="0" fontId="5" fillId="34" borderId="0" xfId="0" applyFont="1" applyFill="1"/>
    <xf numFmtId="0" fontId="12" fillId="33" borderId="0" xfId="0" applyFont="1" applyFill="1"/>
    <xf numFmtId="0" fontId="5" fillId="35" borderId="0" xfId="0" applyFont="1" applyFill="1"/>
    <xf numFmtId="0" fontId="5" fillId="26" borderId="0" xfId="0" applyFont="1" applyFill="1" applyAlignment="1">
      <alignment horizontal="center"/>
    </xf>
    <xf numFmtId="0" fontId="5" fillId="29" borderId="0" xfId="0" applyFont="1" applyFill="1"/>
    <xf numFmtId="0" fontId="12" fillId="25" borderId="0" xfId="0" applyFont="1" applyFill="1"/>
    <xf numFmtId="0" fontId="5" fillId="25" borderId="0" xfId="0" applyFont="1" applyFill="1"/>
    <xf numFmtId="0" fontId="5" fillId="32" borderId="0" xfId="0" applyFont="1" applyFill="1"/>
    <xf numFmtId="0" fontId="5" fillId="33" borderId="0" xfId="0" applyFont="1" applyFill="1"/>
    <xf numFmtId="0" fontId="5" fillId="36" borderId="0" xfId="0" applyFont="1" applyFill="1"/>
    <xf numFmtId="0" fontId="5" fillId="28" borderId="0" xfId="0" applyFont="1" applyFill="1"/>
    <xf numFmtId="0" fontId="5" fillId="38" borderId="0" xfId="0" applyFont="1" applyFill="1"/>
    <xf numFmtId="0" fontId="5" fillId="41" borderId="0" xfId="0" applyFont="1" applyFill="1"/>
    <xf numFmtId="0" fontId="5" fillId="37" borderId="0" xfId="0" applyFont="1" applyFill="1"/>
    <xf numFmtId="0" fontId="5" fillId="27" borderId="0" xfId="0" applyFont="1" applyFill="1"/>
    <xf numFmtId="0" fontId="12" fillId="36" borderId="0" xfId="0" applyFont="1" applyFill="1" applyAlignment="1">
      <alignment horizontal="center" vertical="center"/>
    </xf>
    <xf numFmtId="0" fontId="5" fillId="31" borderId="11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 wrapText="1"/>
    </xf>
    <xf numFmtId="0" fontId="5" fillId="27" borderId="11" xfId="0" applyFont="1" applyFill="1" applyBorder="1" applyAlignment="1">
      <alignment horizontal="center" vertical="center" wrapText="1"/>
    </xf>
    <xf numFmtId="0" fontId="5" fillId="41" borderId="11" xfId="0" applyFont="1" applyFill="1" applyBorder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0" borderId="11" xfId="0" applyFont="1" applyFill="1" applyBorder="1" applyAlignment="1">
      <alignment horizontal="center" vertical="center" wrapText="1"/>
    </xf>
    <xf numFmtId="0" fontId="5" fillId="36" borderId="11" xfId="0" applyFont="1" applyFill="1" applyBorder="1" applyAlignment="1">
      <alignment horizontal="center" vertical="center" wrapText="1"/>
    </xf>
    <xf numFmtId="0" fontId="5" fillId="34" borderId="11" xfId="0" applyFont="1" applyFill="1" applyBorder="1" applyAlignment="1">
      <alignment horizontal="center" vertical="center" wrapText="1"/>
    </xf>
    <xf numFmtId="0" fontId="5" fillId="38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33" borderId="11" xfId="0" applyFont="1" applyFill="1" applyBorder="1" applyAlignment="1">
      <alignment horizontal="center" vertical="center" wrapText="1"/>
    </xf>
    <xf numFmtId="0" fontId="5" fillId="32" borderId="11" xfId="0" applyFont="1" applyFill="1" applyBorder="1" applyAlignment="1">
      <alignment horizontal="center" vertical="center" wrapText="1"/>
    </xf>
    <xf numFmtId="0" fontId="5" fillId="37" borderId="11" xfId="0" applyFont="1" applyFill="1" applyBorder="1" applyAlignment="1">
      <alignment horizontal="center" vertical="center" wrapText="1"/>
    </xf>
    <xf numFmtId="0" fontId="5" fillId="29" borderId="11" xfId="0" applyFont="1" applyFill="1" applyBorder="1" applyAlignment="1">
      <alignment horizontal="center" vertical="center" wrapText="1"/>
    </xf>
    <xf numFmtId="0" fontId="5" fillId="35" borderId="11" xfId="0" applyFont="1" applyFill="1" applyBorder="1" applyAlignment="1">
      <alignment horizontal="center" vertical="center" wrapText="1"/>
    </xf>
    <xf numFmtId="0" fontId="5" fillId="28" borderId="11" xfId="0" applyFont="1" applyFill="1" applyBorder="1" applyAlignment="1">
      <alignment horizontal="center" vertical="center" wrapText="1"/>
    </xf>
    <xf numFmtId="0" fontId="12" fillId="27" borderId="0" xfId="0" applyFont="1" applyFill="1" applyAlignment="1">
      <alignment horizontal="center" vertical="center"/>
    </xf>
    <xf numFmtId="0" fontId="12" fillId="35" borderId="0" xfId="0" applyFont="1" applyFill="1"/>
    <xf numFmtId="0" fontId="11" fillId="25" borderId="0" xfId="0" applyFont="1" applyFill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25" borderId="11" xfId="0" applyFont="1" applyFill="1" applyBorder="1" applyAlignment="1">
      <alignment horizontal="center" vertical="center"/>
    </xf>
    <xf numFmtId="0" fontId="11" fillId="25" borderId="11" xfId="0" applyFont="1" applyFill="1" applyBorder="1" applyAlignment="1">
      <alignment horizontal="center" vertical="center"/>
    </xf>
    <xf numFmtId="0" fontId="5" fillId="33" borderId="11" xfId="0" applyFont="1" applyFill="1" applyBorder="1" applyAlignment="1">
      <alignment horizontal="center" vertical="center"/>
    </xf>
    <xf numFmtId="0" fontId="5" fillId="38" borderId="11" xfId="0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31" borderId="0" xfId="0" applyFont="1" applyFill="1" applyAlignment="1">
      <alignment vertical="center"/>
    </xf>
    <xf numFmtId="0" fontId="5" fillId="33" borderId="12" xfId="0" applyFont="1" applyFill="1" applyBorder="1" applyAlignment="1">
      <alignment horizontal="center" vertical="center" wrapText="1"/>
    </xf>
    <xf numFmtId="0" fontId="5" fillId="29" borderId="0" xfId="0" applyFont="1" applyFill="1" applyAlignment="1">
      <alignment vertical="center"/>
    </xf>
    <xf numFmtId="0" fontId="5" fillId="24" borderId="0" xfId="0" applyFont="1" applyFill="1" applyAlignment="1">
      <alignment vertical="center"/>
    </xf>
    <xf numFmtId="0" fontId="5" fillId="25" borderId="0" xfId="0" applyFont="1" applyFill="1" applyAlignment="1">
      <alignment vertical="center"/>
    </xf>
    <xf numFmtId="0" fontId="5" fillId="32" borderId="0" xfId="0" applyFont="1" applyFill="1" applyAlignment="1">
      <alignment vertical="center"/>
    </xf>
    <xf numFmtId="0" fontId="5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29" borderId="11" xfId="0" applyFont="1" applyFill="1" applyBorder="1" applyAlignment="1">
      <alignment horizontal="center" vertical="center"/>
    </xf>
    <xf numFmtId="0" fontId="12" fillId="29" borderId="0" xfId="0" applyFont="1" applyFill="1" applyAlignment="1">
      <alignment horizontal="center" vertical="center"/>
    </xf>
    <xf numFmtId="0" fontId="12" fillId="29" borderId="33" xfId="0" applyFont="1" applyFill="1" applyBorder="1" applyAlignment="1">
      <alignment horizontal="center" vertical="center"/>
    </xf>
    <xf numFmtId="0" fontId="12" fillId="29" borderId="34" xfId="0" applyFont="1" applyFill="1" applyBorder="1" applyAlignment="1">
      <alignment horizontal="center" vertical="center"/>
    </xf>
    <xf numFmtId="0" fontId="12" fillId="36" borderId="11" xfId="0" applyFont="1" applyFill="1" applyBorder="1" applyAlignment="1">
      <alignment horizontal="center" vertical="center"/>
    </xf>
    <xf numFmtId="0" fontId="12" fillId="30" borderId="16" xfId="0" applyFont="1" applyFill="1" applyBorder="1" applyAlignment="1">
      <alignment horizontal="center" vertical="center"/>
    </xf>
    <xf numFmtId="0" fontId="12" fillId="30" borderId="11" xfId="0" applyFont="1" applyFill="1" applyBorder="1" applyAlignment="1">
      <alignment horizontal="center" vertical="center"/>
    </xf>
    <xf numFmtId="0" fontId="5" fillId="29" borderId="11" xfId="0" applyFont="1" applyFill="1" applyBorder="1" applyAlignment="1">
      <alignment horizontal="center" vertical="center"/>
    </xf>
    <xf numFmtId="0" fontId="5" fillId="29" borderId="0" xfId="0" applyFont="1" applyFill="1" applyAlignment="1">
      <alignment horizontal="center" vertical="center"/>
    </xf>
    <xf numFmtId="0" fontId="5" fillId="29" borderId="34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36" borderId="0" xfId="0" applyFont="1" applyFill="1" applyAlignment="1">
      <alignment vertical="center"/>
    </xf>
    <xf numFmtId="0" fontId="5" fillId="30" borderId="0" xfId="0" applyFont="1" applyFill="1" applyAlignment="1">
      <alignment vertical="center"/>
    </xf>
    <xf numFmtId="0" fontId="12" fillId="42" borderId="0" xfId="0" applyFont="1" applyFill="1" applyAlignment="1">
      <alignment horizontal="left" vertical="center"/>
    </xf>
    <xf numFmtId="0" fontId="13" fillId="41" borderId="0" xfId="0" applyFont="1" applyFill="1" applyAlignment="1">
      <alignment horizontal="left" vertical="center"/>
    </xf>
    <xf numFmtId="0" fontId="5" fillId="33" borderId="0" xfId="0" applyFont="1" applyFill="1" applyAlignment="1">
      <alignment vertical="center"/>
    </xf>
    <xf numFmtId="0" fontId="5" fillId="28" borderId="0" xfId="0" applyFont="1" applyFill="1" applyAlignment="1">
      <alignment vertical="center"/>
    </xf>
    <xf numFmtId="0" fontId="5" fillId="34" borderId="0" xfId="0" applyFont="1" applyFill="1" applyAlignment="1">
      <alignment vertical="center"/>
    </xf>
    <xf numFmtId="0" fontId="5" fillId="37" borderId="0" xfId="0" applyFont="1" applyFill="1" applyAlignment="1">
      <alignment vertical="center"/>
    </xf>
    <xf numFmtId="0" fontId="5" fillId="38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2" fillId="24" borderId="0" xfId="0" applyFont="1" applyFill="1" applyAlignment="1">
      <alignment horizontal="center" vertical="center"/>
    </xf>
    <xf numFmtId="0" fontId="12" fillId="31" borderId="0" xfId="0" applyFont="1" applyFill="1" applyAlignment="1">
      <alignment horizontal="center" vertical="center"/>
    </xf>
    <xf numFmtId="0" fontId="5" fillId="24" borderId="0" xfId="0" applyFont="1" applyFill="1" applyAlignment="1">
      <alignment horizontal="center" vertical="center"/>
    </xf>
    <xf numFmtId="0" fontId="12" fillId="24" borderId="16" xfId="0" applyFont="1" applyFill="1" applyBorder="1" applyAlignment="1">
      <alignment horizontal="center" vertical="center"/>
    </xf>
    <xf numFmtId="0" fontId="12" fillId="24" borderId="11" xfId="0" applyFont="1" applyFill="1" applyBorder="1" applyAlignment="1">
      <alignment horizontal="center" vertical="center"/>
    </xf>
    <xf numFmtId="0" fontId="12" fillId="31" borderId="11" xfId="0" applyFont="1" applyFill="1" applyBorder="1" applyAlignment="1">
      <alignment horizontal="center" vertical="center"/>
    </xf>
    <xf numFmtId="0" fontId="5" fillId="31" borderId="0" xfId="0" applyFont="1" applyFill="1" applyAlignment="1">
      <alignment horizontal="center" vertical="center"/>
    </xf>
    <xf numFmtId="0" fontId="5" fillId="34" borderId="0" xfId="0" applyFont="1" applyFill="1" applyAlignment="1">
      <alignment horizontal="center" vertical="center"/>
    </xf>
    <xf numFmtId="0" fontId="5" fillId="25" borderId="0" xfId="0" applyFont="1" applyFill="1" applyAlignment="1">
      <alignment horizontal="center" vertical="center"/>
    </xf>
    <xf numFmtId="0" fontId="5" fillId="32" borderId="0" xfId="0" applyFont="1" applyFill="1" applyAlignment="1">
      <alignment horizontal="center" vertical="center"/>
    </xf>
    <xf numFmtId="0" fontId="5" fillId="36" borderId="11" xfId="0" applyFont="1" applyFill="1" applyBorder="1" applyAlignment="1">
      <alignment horizontal="center" vertical="center"/>
    </xf>
    <xf numFmtId="0" fontId="5" fillId="34" borderId="1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wrapText="1"/>
    </xf>
    <xf numFmtId="0" fontId="5" fillId="31" borderId="11" xfId="0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/>
    </xf>
    <xf numFmtId="0" fontId="5" fillId="28" borderId="11" xfId="0" applyFont="1" applyFill="1" applyBorder="1" applyAlignment="1">
      <alignment horizontal="center" vertical="center"/>
    </xf>
    <xf numFmtId="0" fontId="5" fillId="28" borderId="16" xfId="0" applyFont="1" applyFill="1" applyBorder="1" applyAlignment="1">
      <alignment horizontal="center" vertical="center"/>
    </xf>
    <xf numFmtId="0" fontId="5" fillId="33" borderId="0" xfId="0" applyFont="1" applyFill="1" applyAlignment="1">
      <alignment horizontal="center" vertical="center"/>
    </xf>
    <xf numFmtId="0" fontId="5" fillId="38" borderId="33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29" borderId="0" xfId="0" applyFont="1" applyFill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 wrapText="1"/>
    </xf>
    <xf numFmtId="0" fontId="5" fillId="31" borderId="33" xfId="0" applyFont="1" applyFill="1" applyBorder="1" applyAlignment="1">
      <alignment horizontal="center" vertical="center"/>
    </xf>
    <xf numFmtId="0" fontId="5" fillId="30" borderId="11" xfId="0" applyFont="1" applyFill="1" applyBorder="1" applyAlignment="1">
      <alignment horizontal="center" vertical="center"/>
    </xf>
    <xf numFmtId="0" fontId="5" fillId="32" borderId="11" xfId="0" applyFont="1" applyFill="1" applyBorder="1" applyAlignment="1">
      <alignment horizontal="center" vertical="center"/>
    </xf>
    <xf numFmtId="0" fontId="5" fillId="36" borderId="16" xfId="0" applyFont="1" applyFill="1" applyBorder="1" applyAlignment="1">
      <alignment horizontal="center" vertical="center"/>
    </xf>
    <xf numFmtId="0" fontId="12" fillId="37" borderId="0" xfId="0" applyFont="1" applyFill="1" applyAlignment="1">
      <alignment horizontal="center" vertical="center"/>
    </xf>
    <xf numFmtId="0" fontId="12" fillId="37" borderId="11" xfId="0" applyFont="1" applyFill="1" applyBorder="1" applyAlignment="1">
      <alignment horizontal="center" vertical="center"/>
    </xf>
    <xf numFmtId="0" fontId="5" fillId="26" borderId="0" xfId="0" applyFont="1" applyFill="1" applyAlignment="1">
      <alignment horizontal="center" vertical="center" wrapText="1"/>
    </xf>
    <xf numFmtId="0" fontId="5" fillId="41" borderId="0" xfId="0" applyFont="1" applyFill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/>
    <xf numFmtId="0" fontId="5" fillId="38" borderId="0" xfId="0" applyFont="1" applyFill="1" applyAlignment="1">
      <alignment horizontal="center" vertical="center"/>
    </xf>
    <xf numFmtId="0" fontId="5" fillId="34" borderId="34" xfId="0" applyFont="1" applyFill="1" applyBorder="1" applyAlignment="1">
      <alignment horizontal="center" vertical="center"/>
    </xf>
    <xf numFmtId="0" fontId="12" fillId="24" borderId="12" xfId="0" applyFont="1" applyFill="1" applyBorder="1" applyAlignment="1">
      <alignment horizontal="center" vertical="center"/>
    </xf>
    <xf numFmtId="0" fontId="2" fillId="0" borderId="16" xfId="0" applyFont="1" applyBorder="1"/>
    <xf numFmtId="0" fontId="12" fillId="30" borderId="16" xfId="0" applyFont="1" applyFill="1" applyBorder="1" applyAlignment="1">
      <alignment horizontal="left" vertical="center"/>
    </xf>
    <xf numFmtId="0" fontId="12" fillId="30" borderId="11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35" xfId="0" applyFont="1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36" fillId="0" borderId="25" xfId="0" applyFont="1" applyBorder="1" applyAlignment="1">
      <alignment horizontal="center" vertical="center"/>
    </xf>
    <xf numFmtId="0" fontId="36" fillId="0" borderId="25" xfId="0" applyFont="1" applyBorder="1" applyAlignment="1">
      <alignment vertical="center" wrapText="1"/>
    </xf>
    <xf numFmtId="0" fontId="36" fillId="0" borderId="2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36" fillId="0" borderId="25" xfId="0" applyFont="1" applyBorder="1" applyAlignment="1">
      <alignment horizontal="center" vertical="center" wrapText="1"/>
    </xf>
    <xf numFmtId="0" fontId="40" fillId="0" borderId="25" xfId="0" applyFont="1" applyBorder="1" applyAlignment="1">
      <alignment horizontal="center" vertical="center"/>
    </xf>
    <xf numFmtId="14" fontId="40" fillId="0" borderId="25" xfId="0" applyNumberFormat="1" applyFont="1" applyBorder="1" applyAlignment="1">
      <alignment horizontal="center" vertical="center"/>
    </xf>
    <xf numFmtId="0" fontId="37" fillId="0" borderId="25" xfId="0" applyFont="1" applyBorder="1" applyAlignment="1">
      <alignment vertical="center"/>
    </xf>
    <xf numFmtId="14" fontId="36" fillId="0" borderId="25" xfId="0" applyNumberFormat="1" applyFont="1" applyBorder="1" applyAlignment="1">
      <alignment vertical="center" wrapText="1"/>
    </xf>
    <xf numFmtId="0" fontId="41" fillId="0" borderId="25" xfId="0" applyFont="1" applyBorder="1" applyAlignment="1">
      <alignment horizontal="center" vertical="center"/>
    </xf>
    <xf numFmtId="0" fontId="40" fillId="0" borderId="26" xfId="0" applyFont="1" applyBorder="1" applyAlignment="1">
      <alignment horizontal="center" vertical="center"/>
    </xf>
    <xf numFmtId="14" fontId="40" fillId="0" borderId="26" xfId="0" applyNumberFormat="1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 wrapText="1"/>
    </xf>
    <xf numFmtId="0" fontId="38" fillId="0" borderId="25" xfId="0" applyFont="1" applyBorder="1" applyAlignment="1">
      <alignment horizontal="center" vertical="center"/>
    </xf>
    <xf numFmtId="0" fontId="36" fillId="0" borderId="26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41" fillId="0" borderId="24" xfId="0" applyFont="1" applyBorder="1" applyAlignment="1">
      <alignment horizontal="center" vertical="center"/>
    </xf>
    <xf numFmtId="16" fontId="41" fillId="0" borderId="24" xfId="0" applyNumberFormat="1" applyFont="1" applyBorder="1" applyAlignment="1">
      <alignment horizontal="center" vertical="center"/>
    </xf>
    <xf numFmtId="16" fontId="41" fillId="0" borderId="27" xfId="0" applyNumberFormat="1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37" fillId="0" borderId="26" xfId="0" applyFont="1" applyBorder="1" applyAlignment="1">
      <alignment vertical="center"/>
    </xf>
    <xf numFmtId="0" fontId="40" fillId="0" borderId="37" xfId="0" applyFont="1" applyBorder="1" applyAlignment="1">
      <alignment horizontal="center" vertical="center"/>
    </xf>
    <xf numFmtId="0" fontId="40" fillId="0" borderId="36" xfId="0" applyFont="1" applyBorder="1" applyAlignment="1">
      <alignment horizontal="center" vertical="center"/>
    </xf>
    <xf numFmtId="0" fontId="36" fillId="0" borderId="35" xfId="0" applyFont="1" applyBorder="1" applyAlignment="1">
      <alignment horizontal="center" vertical="center" wrapText="1"/>
    </xf>
    <xf numFmtId="0" fontId="36" fillId="0" borderId="55" xfId="0" applyFont="1" applyBorder="1" applyAlignment="1">
      <alignment horizontal="center" vertical="center" wrapText="1"/>
    </xf>
    <xf numFmtId="0" fontId="36" fillId="0" borderId="36" xfId="0" applyFont="1" applyBorder="1" applyAlignment="1">
      <alignment horizontal="center" vertical="center" wrapText="1"/>
    </xf>
    <xf numFmtId="0" fontId="36" fillId="0" borderId="36" xfId="0" applyFont="1" applyBorder="1" applyAlignment="1">
      <alignment vertical="center"/>
    </xf>
    <xf numFmtId="16" fontId="41" fillId="0" borderId="58" xfId="0" applyNumberFormat="1" applyFont="1" applyBorder="1" applyAlignment="1">
      <alignment horizontal="center" vertical="center"/>
    </xf>
    <xf numFmtId="0" fontId="41" fillId="0" borderId="41" xfId="0" applyFont="1" applyBorder="1" applyAlignment="1">
      <alignment horizontal="center" vertical="center"/>
    </xf>
    <xf numFmtId="0" fontId="36" fillId="52" borderId="25" xfId="0" applyFont="1" applyFill="1" applyBorder="1" applyAlignment="1">
      <alignment horizontal="center" vertical="center" wrapText="1"/>
    </xf>
    <xf numFmtId="0" fontId="36" fillId="52" borderId="25" xfId="0" applyFont="1" applyFill="1" applyBorder="1" applyAlignment="1">
      <alignment horizontal="center" vertical="center"/>
    </xf>
    <xf numFmtId="0" fontId="36" fillId="47" borderId="25" xfId="0" applyFont="1" applyFill="1" applyBorder="1" applyAlignment="1">
      <alignment horizontal="center" vertical="center" wrapText="1"/>
    </xf>
    <xf numFmtId="0" fontId="36" fillId="47" borderId="25" xfId="0" applyFont="1" applyFill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1" fillId="0" borderId="25" xfId="0" applyFont="1" applyBorder="1" applyAlignment="1">
      <alignment horizontal="center" vertical="center"/>
    </xf>
    <xf numFmtId="0" fontId="36" fillId="53" borderId="25" xfId="0" applyFont="1" applyFill="1" applyBorder="1" applyAlignment="1">
      <alignment horizontal="center" vertical="center" wrapText="1"/>
    </xf>
    <xf numFmtId="0" fontId="36" fillId="51" borderId="25" xfId="0" applyFont="1" applyFill="1" applyBorder="1" applyAlignment="1">
      <alignment horizontal="center" vertical="center" wrapText="1"/>
    </xf>
    <xf numFmtId="0" fontId="36" fillId="51" borderId="25" xfId="0" applyFont="1" applyFill="1" applyBorder="1" applyAlignment="1">
      <alignment horizontal="center" vertical="center"/>
    </xf>
    <xf numFmtId="0" fontId="36" fillId="0" borderId="26" xfId="0" applyFont="1" applyBorder="1" applyAlignment="1">
      <alignment horizontal="center" vertical="center" wrapText="1"/>
    </xf>
    <xf numFmtId="0" fontId="36" fillId="0" borderId="59" xfId="0" applyFont="1" applyBorder="1" applyAlignment="1">
      <alignment horizontal="center" vertical="center"/>
    </xf>
    <xf numFmtId="0" fontId="36" fillId="48" borderId="25" xfId="0" applyFont="1" applyFill="1" applyBorder="1" applyAlignment="1">
      <alignment horizontal="center" vertical="center" wrapText="1"/>
    </xf>
    <xf numFmtId="0" fontId="36" fillId="50" borderId="25" xfId="0" applyFont="1" applyFill="1" applyBorder="1" applyAlignment="1">
      <alignment horizontal="center" vertical="center" wrapText="1"/>
    </xf>
    <xf numFmtId="0" fontId="36" fillId="50" borderId="41" xfId="0" applyFont="1" applyFill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 wrapText="1"/>
    </xf>
    <xf numFmtId="0" fontId="40" fillId="0" borderId="48" xfId="0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36" fillId="52" borderId="41" xfId="0" applyFont="1" applyFill="1" applyBorder="1" applyAlignment="1">
      <alignment horizontal="center" vertical="center"/>
    </xf>
    <xf numFmtId="0" fontId="17" fillId="0" borderId="4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36" fillId="53" borderId="41" xfId="0" applyFont="1" applyFill="1" applyBorder="1" applyAlignment="1">
      <alignment horizontal="center" vertical="center" wrapText="1"/>
    </xf>
    <xf numFmtId="0" fontId="39" fillId="0" borderId="22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7" fillId="0" borderId="42" xfId="0" applyFont="1" applyBorder="1" applyAlignment="1">
      <alignment horizontal="center" vertical="center"/>
    </xf>
    <xf numFmtId="0" fontId="37" fillId="0" borderId="43" xfId="0" applyFont="1" applyBorder="1" applyAlignment="1">
      <alignment horizontal="center" vertical="center"/>
    </xf>
    <xf numFmtId="0" fontId="37" fillId="0" borderId="54" xfId="0" applyFont="1" applyBorder="1" applyAlignment="1">
      <alignment horizontal="center" vertical="center"/>
    </xf>
    <xf numFmtId="0" fontId="37" fillId="0" borderId="60" xfId="0" applyFont="1" applyBorder="1" applyAlignment="1">
      <alignment horizontal="center" vertical="center"/>
    </xf>
    <xf numFmtId="0" fontId="37" fillId="0" borderId="61" xfId="0" applyFont="1" applyBorder="1" applyAlignment="1">
      <alignment horizontal="center" vertical="center"/>
    </xf>
    <xf numFmtId="0" fontId="37" fillId="0" borderId="32" xfId="0" applyFont="1" applyBorder="1" applyAlignment="1">
      <alignment horizontal="center" vertical="center"/>
    </xf>
    <xf numFmtId="0" fontId="36" fillId="0" borderId="25" xfId="0" applyFont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0" fillId="0" borderId="40" xfId="0" applyBorder="1" applyAlignment="1">
      <alignment wrapText="1"/>
    </xf>
    <xf numFmtId="0" fontId="0" fillId="0" borderId="39" xfId="0" applyBorder="1" applyAlignment="1">
      <alignment wrapText="1"/>
    </xf>
    <xf numFmtId="0" fontId="9" fillId="0" borderId="40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14" fontId="40" fillId="0" borderId="25" xfId="0" applyNumberFormat="1" applyFont="1" applyBorder="1" applyAlignment="1">
      <alignment horizontal="center" vertical="center"/>
    </xf>
    <xf numFmtId="0" fontId="36" fillId="46" borderId="25" xfId="0" applyFont="1" applyFill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6" fillId="43" borderId="25" xfId="0" applyFont="1" applyFill="1" applyBorder="1" applyAlignment="1">
      <alignment horizontal="center" vertical="center" wrapText="1"/>
    </xf>
    <xf numFmtId="0" fontId="36" fillId="44" borderId="25" xfId="0" applyFont="1" applyFill="1" applyBorder="1" applyAlignment="1">
      <alignment horizontal="center" vertical="center" wrapText="1"/>
    </xf>
    <xf numFmtId="0" fontId="36" fillId="45" borderId="25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36" fillId="0" borderId="55" xfId="0" applyFont="1" applyBorder="1" applyAlignment="1">
      <alignment horizontal="center" vertical="center" wrapText="1"/>
    </xf>
    <xf numFmtId="0" fontId="36" fillId="0" borderId="56" xfId="0" applyFont="1" applyBorder="1" applyAlignment="1">
      <alignment horizontal="center" vertical="center" wrapText="1"/>
    </xf>
    <xf numFmtId="0" fontId="36" fillId="0" borderId="57" xfId="0" applyFont="1" applyBorder="1" applyAlignment="1">
      <alignment horizontal="center" vertical="center" wrapText="1"/>
    </xf>
    <xf numFmtId="0" fontId="36" fillId="0" borderId="47" xfId="0" applyFont="1" applyBorder="1" applyAlignment="1">
      <alignment horizontal="center" vertical="center" wrapText="1"/>
    </xf>
    <xf numFmtId="0" fontId="37" fillId="0" borderId="34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6" fillId="49" borderId="25" xfId="0" applyFont="1" applyFill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40" fillId="0" borderId="49" xfId="0" applyFont="1" applyBorder="1" applyAlignment="1">
      <alignment horizontal="center" vertical="center"/>
    </xf>
    <xf numFmtId="0" fontId="40" fillId="0" borderId="37" xfId="0" applyFont="1" applyBorder="1" applyAlignment="1">
      <alignment horizontal="center" vertical="center"/>
    </xf>
    <xf numFmtId="0" fontId="41" fillId="0" borderId="49" xfId="0" applyFont="1" applyBorder="1" applyAlignment="1">
      <alignment horizontal="center" vertical="center"/>
    </xf>
    <xf numFmtId="0" fontId="41" fillId="0" borderId="37" xfId="0" applyFont="1" applyBorder="1" applyAlignment="1">
      <alignment horizontal="center" vertical="center"/>
    </xf>
    <xf numFmtId="0" fontId="36" fillId="50" borderId="26" xfId="0" applyFont="1" applyFill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/>
    </xf>
    <xf numFmtId="0" fontId="37" fillId="0" borderId="33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 wrapText="1"/>
    </xf>
    <xf numFmtId="0" fontId="36" fillId="47" borderId="41" xfId="0" applyFont="1" applyFill="1" applyBorder="1" applyAlignment="1">
      <alignment horizontal="center" vertical="center" wrapText="1"/>
    </xf>
    <xf numFmtId="0" fontId="36" fillId="47" borderId="35" xfId="0" applyFont="1" applyFill="1" applyBorder="1" applyAlignment="1">
      <alignment horizontal="center" vertical="center" wrapText="1"/>
    </xf>
    <xf numFmtId="0" fontId="36" fillId="0" borderId="36" xfId="0" applyFont="1" applyBorder="1" applyAlignment="1">
      <alignment horizontal="center" vertical="center" wrapText="1"/>
    </xf>
    <xf numFmtId="0" fontId="36" fillId="0" borderId="44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/>
    </xf>
    <xf numFmtId="14" fontId="40" fillId="0" borderId="26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14" fontId="40" fillId="0" borderId="50" xfId="0" applyNumberFormat="1" applyFont="1" applyBorder="1" applyAlignment="1">
      <alignment horizontal="center" vertical="center"/>
    </xf>
    <xf numFmtId="14" fontId="40" fillId="0" borderId="44" xfId="0" applyNumberFormat="1" applyFont="1" applyBorder="1" applyAlignment="1">
      <alignment horizontal="center" vertical="center"/>
    </xf>
    <xf numFmtId="0" fontId="40" fillId="0" borderId="50" xfId="0" applyFont="1" applyBorder="1" applyAlignment="1">
      <alignment horizontal="center" vertical="center"/>
    </xf>
    <xf numFmtId="0" fontId="40" fillId="0" borderId="44" xfId="0" applyFont="1" applyBorder="1" applyAlignment="1">
      <alignment horizontal="center" vertical="center"/>
    </xf>
    <xf numFmtId="0" fontId="35" fillId="0" borderId="51" xfId="0" applyFont="1" applyBorder="1" applyAlignment="1">
      <alignment horizontal="center" vertical="center" wrapText="1"/>
    </xf>
    <xf numFmtId="0" fontId="35" fillId="0" borderId="52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14" fontId="40" fillId="54" borderId="25" xfId="0" applyNumberFormat="1" applyFont="1" applyFill="1" applyBorder="1" applyAlignment="1">
      <alignment horizontal="center" vertical="center"/>
    </xf>
    <xf numFmtId="0" fontId="36" fillId="54" borderId="25" xfId="0" applyFont="1" applyFill="1" applyBorder="1" applyAlignment="1">
      <alignment horizontal="center" vertical="center" wrapText="1"/>
    </xf>
    <xf numFmtId="0" fontId="37" fillId="54" borderId="25" xfId="0" applyFont="1" applyFill="1" applyBorder="1" applyAlignment="1">
      <alignment horizontal="center" vertical="center" wrapText="1"/>
    </xf>
    <xf numFmtId="0" fontId="36" fillId="54" borderId="25" xfId="0" applyFont="1" applyFill="1" applyBorder="1" applyAlignment="1">
      <alignment horizontal="center" vertical="center"/>
    </xf>
    <xf numFmtId="0" fontId="37" fillId="54" borderId="25" xfId="0" applyFont="1" applyFill="1" applyBorder="1" applyAlignment="1">
      <alignment vertical="center"/>
    </xf>
    <xf numFmtId="0" fontId="36" fillId="54" borderId="28" xfId="0" applyFont="1" applyFill="1" applyBorder="1" applyAlignment="1">
      <alignment horizontal="center" vertical="center" wrapText="1"/>
    </xf>
    <xf numFmtId="0" fontId="36" fillId="54" borderId="25" xfId="0" applyFont="1" applyFill="1" applyBorder="1" applyAlignment="1">
      <alignment vertical="center"/>
    </xf>
    <xf numFmtId="0" fontId="36" fillId="54" borderId="25" xfId="0" applyFont="1" applyFill="1" applyBorder="1" applyAlignment="1">
      <alignment vertical="center" wrapText="1"/>
    </xf>
    <xf numFmtId="0" fontId="37" fillId="54" borderId="25" xfId="0" applyFont="1" applyFill="1" applyBorder="1" applyAlignment="1">
      <alignment horizontal="center" vertical="center"/>
    </xf>
    <xf numFmtId="0" fontId="37" fillId="54" borderId="28" xfId="0" applyFont="1" applyFill="1" applyBorder="1" applyAlignment="1">
      <alignment horizontal="center" vertical="center"/>
    </xf>
    <xf numFmtId="0" fontId="36" fillId="54" borderId="25" xfId="0" applyFont="1" applyFill="1" applyBorder="1" applyAlignment="1">
      <alignment horizontal="center" vertical="center" wrapText="1"/>
    </xf>
    <xf numFmtId="0" fontId="36" fillId="54" borderId="25" xfId="0" applyFont="1" applyFill="1" applyBorder="1" applyAlignment="1">
      <alignment horizontal="center" vertical="center"/>
    </xf>
    <xf numFmtId="0" fontId="36" fillId="54" borderId="41" xfId="0" applyFont="1" applyFill="1" applyBorder="1" applyAlignment="1">
      <alignment horizontal="center" vertical="center"/>
    </xf>
    <xf numFmtId="0" fontId="40" fillId="54" borderId="25" xfId="0" applyFont="1" applyFill="1" applyBorder="1" applyAlignment="1">
      <alignment horizontal="center" vertical="center"/>
    </xf>
  </cellXfs>
  <cellStyles count="47">
    <cellStyle name="20% - 1. jelölőszín 2" xfId="1" xr:uid="{31AAEE64-A59E-484A-8CB4-C665B1303062}"/>
    <cellStyle name="20% - 2. jelölőszín 2" xfId="2" xr:uid="{0A691CAE-99A6-4F06-9B30-DD0A50F6287D}"/>
    <cellStyle name="20% - 3. jelölőszín 2" xfId="3" xr:uid="{8FA6C11F-F3CE-4661-9424-1D7E8108B679}"/>
    <cellStyle name="20% - 4. jelölőszín 2" xfId="4" xr:uid="{F072FBFD-4852-4574-9299-A496883F8D4F}"/>
    <cellStyle name="20% - 5. jelölőszín 2" xfId="5" xr:uid="{1B78D23B-952C-4869-B73A-80ED03578609}"/>
    <cellStyle name="20% - 6. jelölőszín 2" xfId="6" xr:uid="{20F80B02-0CD9-4AAE-B3F3-A2FB215A42FF}"/>
    <cellStyle name="40% - 1. jelölőszín 2" xfId="7" xr:uid="{F690C5BE-EC16-4203-8C21-924ED3E1BF12}"/>
    <cellStyle name="40% - 2. jelölőszín 2" xfId="8" xr:uid="{780B4725-3CEF-4374-A4E3-BE77A11605C6}"/>
    <cellStyle name="40% - 3. jelölőszín 2" xfId="9" xr:uid="{ADD0D12C-6645-4579-AA0D-4D3EC32F9BA9}"/>
    <cellStyle name="40% - 4. jelölőszín 2" xfId="10" xr:uid="{A310C20E-D7CE-467B-9E8A-6312E3CF079E}"/>
    <cellStyle name="40% - 5. jelölőszín 2" xfId="11" xr:uid="{62918AA8-FDB0-445C-A9FA-5ECF99951766}"/>
    <cellStyle name="40% - 6. jelölőszín 2" xfId="12" xr:uid="{E6230D51-EED1-42DB-942C-7209551A2692}"/>
    <cellStyle name="60% - 1. jelölőszín 2" xfId="13" xr:uid="{7A9E8591-2AD7-485E-A016-8D776534D776}"/>
    <cellStyle name="60% - 2. jelölőszín 2" xfId="14" xr:uid="{5BF35D09-C2A6-4AB0-BA42-EEEAF401B19F}"/>
    <cellStyle name="60% - 3. jelölőszín 2" xfId="15" xr:uid="{76E098DA-D408-4538-9445-9A6BA806311F}"/>
    <cellStyle name="60% - 4. jelölőszín 2" xfId="16" xr:uid="{5175C82F-5F59-4248-B878-F96226E7D4FB}"/>
    <cellStyle name="60% - 5. jelölőszín 2" xfId="17" xr:uid="{FC5560B5-D9EB-4EA1-9950-6ED2BEFD93F1}"/>
    <cellStyle name="60% - 6. jelölőszín 2" xfId="18" xr:uid="{E7B9A323-E69E-4FB8-A99F-37A976F6389F}"/>
    <cellStyle name="Bevitel 2" xfId="19" xr:uid="{DF03F895-F63B-4977-B045-AF38E5206131}"/>
    <cellStyle name="Cím 2" xfId="20" xr:uid="{C012A613-EA78-425A-A330-B5FADE3ECBDB}"/>
    <cellStyle name="Címsor 1 2" xfId="21" xr:uid="{A69FF93C-3A19-4F8E-81A7-CA1BB8D5811D}"/>
    <cellStyle name="Címsor 2 2" xfId="22" xr:uid="{5050555E-050A-4CAE-9BD8-08E6B75187BB}"/>
    <cellStyle name="Címsor 3 2" xfId="23" xr:uid="{33170912-3999-4272-97AD-46260B0055AE}"/>
    <cellStyle name="Címsor 4 2" xfId="24" xr:uid="{9C733BE5-AB0D-4CD0-BAA0-DED083CA3B0C}"/>
    <cellStyle name="Ellenőrzőcella 2" xfId="25" xr:uid="{AE8C0933-1ED4-4F0C-8163-89C2C92EF50E}"/>
    <cellStyle name="Ezres 2" xfId="26" xr:uid="{01F62E06-C0D1-4F59-96C2-899B979C595F}"/>
    <cellStyle name="Figyelmeztetés 2" xfId="27" xr:uid="{E44B2E81-31A5-4B9E-931B-89FA674389A6}"/>
    <cellStyle name="Hivatkozott cella 2" xfId="28" xr:uid="{8A57E795-48B9-4EF2-AFF1-489439F9B691}"/>
    <cellStyle name="Jegyzet 2" xfId="29" xr:uid="{D1FC89F5-A8DB-4F7E-BEBC-C8079ED3542B}"/>
    <cellStyle name="Jelölőszín (1) 2" xfId="30" xr:uid="{87625DA7-C358-41A5-9936-8C47E1794D43}"/>
    <cellStyle name="Jelölőszín (2) 2" xfId="31" xr:uid="{81AFA4C8-0858-4B2C-947B-D021AE6DC21D}"/>
    <cellStyle name="Jelölőszín (3) 2" xfId="32" xr:uid="{FD6D7A4D-5583-4520-9ED4-D0B3A0502CBA}"/>
    <cellStyle name="Jelölőszín (4) 2" xfId="33" xr:uid="{C9B3003A-71AB-4852-B628-A425F8E6C57D}"/>
    <cellStyle name="Jelölőszín (5) 2" xfId="34" xr:uid="{37742072-C1E8-4518-ADA4-6936E39E9C28}"/>
    <cellStyle name="Jelölőszín (6) 2" xfId="35" xr:uid="{5AED3671-746C-4B29-83EB-F062B92E7340}"/>
    <cellStyle name="Jó 2" xfId="36" xr:uid="{4C984962-427A-4015-824F-51AAE69DF622}"/>
    <cellStyle name="Kimenet 2" xfId="37" xr:uid="{EF13B750-09C6-48DD-8E75-2BFBA4BFCC72}"/>
    <cellStyle name="Magyarázó szöveg 2" xfId="38" xr:uid="{9EF7A5DA-8317-4C79-B4D7-D3EE4E2FBD37}"/>
    <cellStyle name="Normál" xfId="0" builtinId="0"/>
    <cellStyle name="Normál 2" xfId="39" xr:uid="{0FBC6371-912D-4691-B1BD-A5D74F20CC2B}"/>
    <cellStyle name="Normál 2 2" xfId="40" xr:uid="{9326A4DA-7B50-4C62-96DB-28C682C07948}"/>
    <cellStyle name="Normál 2 3" xfId="41" xr:uid="{D55DE685-475E-4ED3-B14F-F1D2BD60FEC9}"/>
    <cellStyle name="Normál 3" xfId="42" xr:uid="{CE2DF07E-76CD-4856-91C1-2A38D00CD039}"/>
    <cellStyle name="Összesen 2" xfId="43" xr:uid="{39204DD8-FB90-4774-93B7-B6F4D8B6E259}"/>
    <cellStyle name="Rossz 2" xfId="44" xr:uid="{C49CEA4C-0CD5-49CC-85DF-25EE0533F027}"/>
    <cellStyle name="Semleges 2" xfId="45" xr:uid="{E48B3560-8A10-46AE-9041-C208C9DE4DED}"/>
    <cellStyle name="Számítás 2" xfId="46" xr:uid="{C77D73CC-1A82-4111-B1D0-7A5B93889BD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725" name="Picture 2">
          <a:extLst>
            <a:ext uri="{FF2B5EF4-FFF2-40B4-BE49-F238E27FC236}">
              <a16:creationId xmlns:a16="http://schemas.microsoft.com/office/drawing/2014/main" id="{B3C9FC36-5DB9-5C4C-5CAC-259BE5DCB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726" name="Picture 4">
          <a:extLst>
            <a:ext uri="{FF2B5EF4-FFF2-40B4-BE49-F238E27FC236}">
              <a16:creationId xmlns:a16="http://schemas.microsoft.com/office/drawing/2014/main" id="{462C6C98-CB9E-7ECE-1C1A-068A1B666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8727" name="Picture 5">
          <a:extLst>
            <a:ext uri="{FF2B5EF4-FFF2-40B4-BE49-F238E27FC236}">
              <a16:creationId xmlns:a16="http://schemas.microsoft.com/office/drawing/2014/main" id="{C5B8F279-6C76-440B-31A2-D6B2B33B1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3" name="Picture 2">
          <a:extLst>
            <a:ext uri="{FF2B5EF4-FFF2-40B4-BE49-F238E27FC236}">
              <a16:creationId xmlns:a16="http://schemas.microsoft.com/office/drawing/2014/main" id="{95A06322-7BCD-308D-16C0-699B740F7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4" name="Picture 4">
          <a:extLst>
            <a:ext uri="{FF2B5EF4-FFF2-40B4-BE49-F238E27FC236}">
              <a16:creationId xmlns:a16="http://schemas.microsoft.com/office/drawing/2014/main" id="{4D1A6FF4-3BFA-5EB5-EF2E-93BC6EAD8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5" name="Picture 2">
          <a:extLst>
            <a:ext uri="{FF2B5EF4-FFF2-40B4-BE49-F238E27FC236}">
              <a16:creationId xmlns:a16="http://schemas.microsoft.com/office/drawing/2014/main" id="{9877D07E-7F63-D48B-0BC1-1C21C1D79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6" name="Picture 4">
          <a:extLst>
            <a:ext uri="{FF2B5EF4-FFF2-40B4-BE49-F238E27FC236}">
              <a16:creationId xmlns:a16="http://schemas.microsoft.com/office/drawing/2014/main" id="{5C0F0B34-7642-F67B-4B07-662B739D6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257175</xdr:rowOff>
    </xdr:from>
    <xdr:to>
      <xdr:col>2</xdr:col>
      <xdr:colOff>781050</xdr:colOff>
      <xdr:row>19</xdr:row>
      <xdr:rowOff>304800</xdr:rowOff>
    </xdr:to>
    <xdr:pic>
      <xdr:nvPicPr>
        <xdr:cNvPr id="49997" name="Kép 13" descr="ÖSZTÖNDÍJ PÁLYÁZATI FELHÍVÁS | Eötvös József Főiskola">
          <a:extLst>
            <a:ext uri="{FF2B5EF4-FFF2-40B4-BE49-F238E27FC236}">
              <a16:creationId xmlns:a16="http://schemas.microsoft.com/office/drawing/2014/main" id="{45678919-D39E-B6C8-8B08-8A070F94F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5743575"/>
          <a:ext cx="7048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</xdr:row>
      <xdr:rowOff>114300</xdr:rowOff>
    </xdr:from>
    <xdr:to>
      <xdr:col>2</xdr:col>
      <xdr:colOff>809625</xdr:colOff>
      <xdr:row>3</xdr:row>
      <xdr:rowOff>304800</xdr:rowOff>
    </xdr:to>
    <xdr:pic>
      <xdr:nvPicPr>
        <xdr:cNvPr id="49998" name="Kép 14" descr="ÖSZTÖNDÍJ PÁLYÁZATI FELHÍVÁS | Eötvös József Főiskola">
          <a:extLst>
            <a:ext uri="{FF2B5EF4-FFF2-40B4-BE49-F238E27FC236}">
              <a16:creationId xmlns:a16="http://schemas.microsoft.com/office/drawing/2014/main" id="{80FA7192-9DEA-9CD2-98BF-5006AA188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723900"/>
          <a:ext cx="5905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6" name="Picture 2">
          <a:extLst>
            <a:ext uri="{FF2B5EF4-FFF2-40B4-BE49-F238E27FC236}">
              <a16:creationId xmlns:a16="http://schemas.microsoft.com/office/drawing/2014/main" id="{89E60582-190B-496D-38A4-F16C008CF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7" name="Picture 4">
          <a:extLst>
            <a:ext uri="{FF2B5EF4-FFF2-40B4-BE49-F238E27FC236}">
              <a16:creationId xmlns:a16="http://schemas.microsoft.com/office/drawing/2014/main" id="{A6416296-8DCF-B2C0-AEDA-E4DAF5172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8" name="Picture 2">
          <a:extLst>
            <a:ext uri="{FF2B5EF4-FFF2-40B4-BE49-F238E27FC236}">
              <a16:creationId xmlns:a16="http://schemas.microsoft.com/office/drawing/2014/main" id="{330A604D-E720-9413-EBF5-2CC494C35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9" name="Picture 4">
          <a:extLst>
            <a:ext uri="{FF2B5EF4-FFF2-40B4-BE49-F238E27FC236}">
              <a16:creationId xmlns:a16="http://schemas.microsoft.com/office/drawing/2014/main" id="{6EF61F43-0A34-D4BF-D546-73E0E2E60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</xdr:row>
      <xdr:rowOff>219075</xdr:rowOff>
    </xdr:from>
    <xdr:to>
      <xdr:col>3</xdr:col>
      <xdr:colOff>3175</xdr:colOff>
      <xdr:row>4</xdr:row>
      <xdr:rowOff>6985</xdr:rowOff>
    </xdr:to>
    <xdr:pic>
      <xdr:nvPicPr>
        <xdr:cNvPr id="51020" name="Kép 7" descr="ÖSZTÖNDÍJ PÁLYÁZATI FELHÍVÁS | Eötvös József Főiskola">
          <a:extLst>
            <a:ext uri="{FF2B5EF4-FFF2-40B4-BE49-F238E27FC236}">
              <a16:creationId xmlns:a16="http://schemas.microsoft.com/office/drawing/2014/main" id="{6DA1FF34-7AA0-B7C9-7980-7C15A2D89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828675"/>
          <a:ext cx="5429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18</xdr:row>
      <xdr:rowOff>161925</xdr:rowOff>
    </xdr:from>
    <xdr:to>
      <xdr:col>3</xdr:col>
      <xdr:colOff>5080</xdr:colOff>
      <xdr:row>20</xdr:row>
      <xdr:rowOff>6985</xdr:rowOff>
    </xdr:to>
    <xdr:pic>
      <xdr:nvPicPr>
        <xdr:cNvPr id="51021" name="Kép 8" descr="ÖSZTÖNDÍJ PÁLYÁZATI FELHÍVÁS | Eötvös József Főiskola">
          <a:extLst>
            <a:ext uri="{FF2B5EF4-FFF2-40B4-BE49-F238E27FC236}">
              <a16:creationId xmlns:a16="http://schemas.microsoft.com/office/drawing/2014/main" id="{7915A365-DCFC-D981-2580-A412A116B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5495925"/>
          <a:ext cx="5048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0" name="Picture 2">
          <a:extLst>
            <a:ext uri="{FF2B5EF4-FFF2-40B4-BE49-F238E27FC236}">
              <a16:creationId xmlns:a16="http://schemas.microsoft.com/office/drawing/2014/main" id="{77803DB8-12C5-A3CE-7BC7-A9C951895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1" name="Picture 4">
          <a:extLst>
            <a:ext uri="{FF2B5EF4-FFF2-40B4-BE49-F238E27FC236}">
              <a16:creationId xmlns:a16="http://schemas.microsoft.com/office/drawing/2014/main" id="{3D20F290-EF44-B07B-18C8-6A12A3B2E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2" name="Picture 2">
          <a:extLst>
            <a:ext uri="{FF2B5EF4-FFF2-40B4-BE49-F238E27FC236}">
              <a16:creationId xmlns:a16="http://schemas.microsoft.com/office/drawing/2014/main" id="{4D460EE2-83DA-9DBF-8BFE-DB59A3FF0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3" name="Picture 4">
          <a:extLst>
            <a:ext uri="{FF2B5EF4-FFF2-40B4-BE49-F238E27FC236}">
              <a16:creationId xmlns:a16="http://schemas.microsoft.com/office/drawing/2014/main" id="{A73E387A-419D-EDC0-CFD9-8D6BEB917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361950</xdr:colOff>
      <xdr:row>2</xdr:row>
      <xdr:rowOff>180975</xdr:rowOff>
    </xdr:from>
    <xdr:to>
      <xdr:col>3</xdr:col>
      <xdr:colOff>5171</xdr:colOff>
      <xdr:row>4</xdr:row>
      <xdr:rowOff>3265</xdr:rowOff>
    </xdr:to>
    <xdr:pic>
      <xdr:nvPicPr>
        <xdr:cNvPr id="52044" name="Kép 7" descr="ÖSZTÖNDÍJ PÁLYÁZATI FELHÍVÁS | Eötvös József Főiskola">
          <a:extLst>
            <a:ext uri="{FF2B5EF4-FFF2-40B4-BE49-F238E27FC236}">
              <a16:creationId xmlns:a16="http://schemas.microsoft.com/office/drawing/2014/main" id="{94FA3506-B9EE-A316-8130-79008B5A7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790575"/>
          <a:ext cx="4476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18</xdr:row>
      <xdr:rowOff>180975</xdr:rowOff>
    </xdr:from>
    <xdr:to>
      <xdr:col>3</xdr:col>
      <xdr:colOff>3266</xdr:colOff>
      <xdr:row>20</xdr:row>
      <xdr:rowOff>1360</xdr:rowOff>
    </xdr:to>
    <xdr:pic>
      <xdr:nvPicPr>
        <xdr:cNvPr id="52045" name="Kép 8" descr="ÖSZTÖNDÍJ PÁLYÁZATI FELHÍVÁS | Eötvös József Főiskola">
          <a:extLst>
            <a:ext uri="{FF2B5EF4-FFF2-40B4-BE49-F238E27FC236}">
              <a16:creationId xmlns:a16="http://schemas.microsoft.com/office/drawing/2014/main" id="{2FF4AA3A-77B7-0C14-19E8-B53144C1E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5514975"/>
          <a:ext cx="4762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749" name="Picture 2">
          <a:extLst>
            <a:ext uri="{FF2B5EF4-FFF2-40B4-BE49-F238E27FC236}">
              <a16:creationId xmlns:a16="http://schemas.microsoft.com/office/drawing/2014/main" id="{62750D9F-060B-FCD1-E3F1-1243D937D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750" name="Picture 4">
          <a:extLst>
            <a:ext uri="{FF2B5EF4-FFF2-40B4-BE49-F238E27FC236}">
              <a16:creationId xmlns:a16="http://schemas.microsoft.com/office/drawing/2014/main" id="{5AAA54D7-1BDA-F653-B783-C2AF4D527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9751" name="Picture 5">
          <a:extLst>
            <a:ext uri="{FF2B5EF4-FFF2-40B4-BE49-F238E27FC236}">
              <a16:creationId xmlns:a16="http://schemas.microsoft.com/office/drawing/2014/main" id="{FC45A52D-5F42-6BE6-0D66-6D21374BB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73" name="Picture 2">
          <a:extLst>
            <a:ext uri="{FF2B5EF4-FFF2-40B4-BE49-F238E27FC236}">
              <a16:creationId xmlns:a16="http://schemas.microsoft.com/office/drawing/2014/main" id="{7949C0FC-5D83-3421-185B-15D539221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74" name="Picture 4">
          <a:extLst>
            <a:ext uri="{FF2B5EF4-FFF2-40B4-BE49-F238E27FC236}">
              <a16:creationId xmlns:a16="http://schemas.microsoft.com/office/drawing/2014/main" id="{A10A0B6D-CCB7-2592-AA07-9F38DEA65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0775" name="Picture 5">
          <a:extLst>
            <a:ext uri="{FF2B5EF4-FFF2-40B4-BE49-F238E27FC236}">
              <a16:creationId xmlns:a16="http://schemas.microsoft.com/office/drawing/2014/main" id="{7672FDD6-CB10-667B-260D-8FD198307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97" name="Picture 2">
          <a:extLst>
            <a:ext uri="{FF2B5EF4-FFF2-40B4-BE49-F238E27FC236}">
              <a16:creationId xmlns:a16="http://schemas.microsoft.com/office/drawing/2014/main" id="{27951288-E581-BC55-9FFE-ED53C724C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98" name="Picture 4">
          <a:extLst>
            <a:ext uri="{FF2B5EF4-FFF2-40B4-BE49-F238E27FC236}">
              <a16:creationId xmlns:a16="http://schemas.microsoft.com/office/drawing/2014/main" id="{01ABF9A6-3516-EF65-6C86-0A5DA38F2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1799" name="Picture 5">
          <a:extLst>
            <a:ext uri="{FF2B5EF4-FFF2-40B4-BE49-F238E27FC236}">
              <a16:creationId xmlns:a16="http://schemas.microsoft.com/office/drawing/2014/main" id="{D989114A-95D6-58B1-E12D-3EA4B8653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821" name="Picture 4">
          <a:extLst>
            <a:ext uri="{FF2B5EF4-FFF2-40B4-BE49-F238E27FC236}">
              <a16:creationId xmlns:a16="http://schemas.microsoft.com/office/drawing/2014/main" id="{4508D5FE-011D-A544-DEC6-BBCB9DF6B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822" name="Picture 6">
          <a:extLst>
            <a:ext uri="{FF2B5EF4-FFF2-40B4-BE49-F238E27FC236}">
              <a16:creationId xmlns:a16="http://schemas.microsoft.com/office/drawing/2014/main" id="{AB4E88A3-A333-E0BD-18BE-7FF7D3F11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2823" name="Picture 7">
          <a:extLst>
            <a:ext uri="{FF2B5EF4-FFF2-40B4-BE49-F238E27FC236}">
              <a16:creationId xmlns:a16="http://schemas.microsoft.com/office/drawing/2014/main" id="{0C697226-9EC2-C3F8-C54E-C583B0832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845" name="Picture 2">
          <a:extLst>
            <a:ext uri="{FF2B5EF4-FFF2-40B4-BE49-F238E27FC236}">
              <a16:creationId xmlns:a16="http://schemas.microsoft.com/office/drawing/2014/main" id="{9746BF00-3EB0-F880-D1CA-AEAAE8FF6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846" name="Picture 4">
          <a:extLst>
            <a:ext uri="{FF2B5EF4-FFF2-40B4-BE49-F238E27FC236}">
              <a16:creationId xmlns:a16="http://schemas.microsoft.com/office/drawing/2014/main" id="{16832859-11B0-02E1-A03C-0E10C5B4B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3847" name="Picture 5">
          <a:extLst>
            <a:ext uri="{FF2B5EF4-FFF2-40B4-BE49-F238E27FC236}">
              <a16:creationId xmlns:a16="http://schemas.microsoft.com/office/drawing/2014/main" id="{44931D45-D242-FE4C-9AF7-4322DA17B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69" name="Picture 2">
          <a:extLst>
            <a:ext uri="{FF2B5EF4-FFF2-40B4-BE49-F238E27FC236}">
              <a16:creationId xmlns:a16="http://schemas.microsoft.com/office/drawing/2014/main" id="{DDA774D4-EB6D-25D5-0694-D287550F7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70" name="Picture 4">
          <a:extLst>
            <a:ext uri="{FF2B5EF4-FFF2-40B4-BE49-F238E27FC236}">
              <a16:creationId xmlns:a16="http://schemas.microsoft.com/office/drawing/2014/main" id="{E4ADDF56-4623-2351-C4FF-791C9FF47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4871" name="Picture 5">
          <a:extLst>
            <a:ext uri="{FF2B5EF4-FFF2-40B4-BE49-F238E27FC236}">
              <a16:creationId xmlns:a16="http://schemas.microsoft.com/office/drawing/2014/main" id="{BFF727F5-0AB6-B255-F11B-4D02E6172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924" name="Picture 2">
          <a:extLst>
            <a:ext uri="{FF2B5EF4-FFF2-40B4-BE49-F238E27FC236}">
              <a16:creationId xmlns:a16="http://schemas.microsoft.com/office/drawing/2014/main" id="{E4C265DE-A677-9E1B-30C4-BCB208554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925" name="Picture 4">
          <a:extLst>
            <a:ext uri="{FF2B5EF4-FFF2-40B4-BE49-F238E27FC236}">
              <a16:creationId xmlns:a16="http://schemas.microsoft.com/office/drawing/2014/main" id="{129C3F9E-7D91-A661-6BF0-C2BB92FF7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2926" name="Picture 5">
          <a:extLst>
            <a:ext uri="{FF2B5EF4-FFF2-40B4-BE49-F238E27FC236}">
              <a16:creationId xmlns:a16="http://schemas.microsoft.com/office/drawing/2014/main" id="{C0D66CF5-750A-9220-941F-A2AD8A743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927" name="Picture 6">
          <a:extLst>
            <a:ext uri="{FF2B5EF4-FFF2-40B4-BE49-F238E27FC236}">
              <a16:creationId xmlns:a16="http://schemas.microsoft.com/office/drawing/2014/main" id="{20F009DA-2085-499C-0FA1-D80485E95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928" name="Picture 7">
          <a:extLst>
            <a:ext uri="{FF2B5EF4-FFF2-40B4-BE49-F238E27FC236}">
              <a16:creationId xmlns:a16="http://schemas.microsoft.com/office/drawing/2014/main" id="{BBD454AC-BA3D-8965-652E-DAC6B8633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93" name="Picture 2">
          <a:extLst>
            <a:ext uri="{FF2B5EF4-FFF2-40B4-BE49-F238E27FC236}">
              <a16:creationId xmlns:a16="http://schemas.microsoft.com/office/drawing/2014/main" id="{42C12CED-536D-11D1-3CF9-EE8FB4A98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94" name="Picture 4">
          <a:extLst>
            <a:ext uri="{FF2B5EF4-FFF2-40B4-BE49-F238E27FC236}">
              <a16:creationId xmlns:a16="http://schemas.microsoft.com/office/drawing/2014/main" id="{4F5D2D85-C80B-ABDD-6C49-82E09AD86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5895" name="Picture 5">
          <a:extLst>
            <a:ext uri="{FF2B5EF4-FFF2-40B4-BE49-F238E27FC236}">
              <a16:creationId xmlns:a16="http://schemas.microsoft.com/office/drawing/2014/main" id="{2D0D6988-6EAC-2841-67B7-9B979BE42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917" name="Picture 1">
          <a:extLst>
            <a:ext uri="{FF2B5EF4-FFF2-40B4-BE49-F238E27FC236}">
              <a16:creationId xmlns:a16="http://schemas.microsoft.com/office/drawing/2014/main" id="{4B345DD5-C6A5-1986-90E1-D7FCFDDDC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918" name="Picture 2">
          <a:extLst>
            <a:ext uri="{FF2B5EF4-FFF2-40B4-BE49-F238E27FC236}">
              <a16:creationId xmlns:a16="http://schemas.microsoft.com/office/drawing/2014/main" id="{B7846C58-3F67-F4BC-DD47-0C08A02B0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104775</xdr:rowOff>
    </xdr:from>
    <xdr:to>
      <xdr:col>2</xdr:col>
      <xdr:colOff>695325</xdr:colOff>
      <xdr:row>3</xdr:row>
      <xdr:rowOff>857250</xdr:rowOff>
    </xdr:to>
    <xdr:pic>
      <xdr:nvPicPr>
        <xdr:cNvPr id="66919" name="Picture 3">
          <a:extLst>
            <a:ext uri="{FF2B5EF4-FFF2-40B4-BE49-F238E27FC236}">
              <a16:creationId xmlns:a16="http://schemas.microsoft.com/office/drawing/2014/main" id="{54D5E481-24E1-5221-67EE-FC97679BD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00100"/>
          <a:ext cx="6953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941" name="Picture 2">
          <a:extLst>
            <a:ext uri="{FF2B5EF4-FFF2-40B4-BE49-F238E27FC236}">
              <a16:creationId xmlns:a16="http://schemas.microsoft.com/office/drawing/2014/main" id="{1AFC3EF6-2359-36E2-92BD-FFD4A1AE7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942" name="Picture 4">
          <a:extLst>
            <a:ext uri="{FF2B5EF4-FFF2-40B4-BE49-F238E27FC236}">
              <a16:creationId xmlns:a16="http://schemas.microsoft.com/office/drawing/2014/main" id="{CD462C5D-9666-79D9-5C41-3364D9107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7943" name="Picture 5">
          <a:extLst>
            <a:ext uri="{FF2B5EF4-FFF2-40B4-BE49-F238E27FC236}">
              <a16:creationId xmlns:a16="http://schemas.microsoft.com/office/drawing/2014/main" id="{2538CD74-9691-C1AC-3340-AE1CF832D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948" name="Picture 2">
          <a:extLst>
            <a:ext uri="{FF2B5EF4-FFF2-40B4-BE49-F238E27FC236}">
              <a16:creationId xmlns:a16="http://schemas.microsoft.com/office/drawing/2014/main" id="{87DA28E3-C393-4D2A-DBC5-0F1A48E89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949" name="Picture 4">
          <a:extLst>
            <a:ext uri="{FF2B5EF4-FFF2-40B4-BE49-F238E27FC236}">
              <a16:creationId xmlns:a16="http://schemas.microsoft.com/office/drawing/2014/main" id="{F1E5CC5E-5604-F53D-37E8-6BC115C65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3950" name="Picture 5">
          <a:extLst>
            <a:ext uri="{FF2B5EF4-FFF2-40B4-BE49-F238E27FC236}">
              <a16:creationId xmlns:a16="http://schemas.microsoft.com/office/drawing/2014/main" id="{27DB9887-0EF0-12F3-B55B-7F9F5DA79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951" name="Picture 6">
          <a:extLst>
            <a:ext uri="{FF2B5EF4-FFF2-40B4-BE49-F238E27FC236}">
              <a16:creationId xmlns:a16="http://schemas.microsoft.com/office/drawing/2014/main" id="{DFD11AD7-3D97-F10E-E7C6-F490C6E6F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952" name="Picture 7">
          <a:extLst>
            <a:ext uri="{FF2B5EF4-FFF2-40B4-BE49-F238E27FC236}">
              <a16:creationId xmlns:a16="http://schemas.microsoft.com/office/drawing/2014/main" id="{EA60B67E-66B1-B88F-64E4-E5E9F8249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65" name="Picture 2">
          <a:extLst>
            <a:ext uri="{FF2B5EF4-FFF2-40B4-BE49-F238E27FC236}">
              <a16:creationId xmlns:a16="http://schemas.microsoft.com/office/drawing/2014/main" id="{7BAB2F12-D129-A108-D82A-C1ED31AD6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66" name="Picture 4">
          <a:extLst>
            <a:ext uri="{FF2B5EF4-FFF2-40B4-BE49-F238E27FC236}">
              <a16:creationId xmlns:a16="http://schemas.microsoft.com/office/drawing/2014/main" id="{4938E7D0-433C-1609-B108-DA76E3ECC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8967" name="Picture 5">
          <a:extLst>
            <a:ext uri="{FF2B5EF4-FFF2-40B4-BE49-F238E27FC236}">
              <a16:creationId xmlns:a16="http://schemas.microsoft.com/office/drawing/2014/main" id="{06C1B34F-89A5-AE32-F2B4-9EACA455F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89" name="Picture 2">
          <a:extLst>
            <a:ext uri="{FF2B5EF4-FFF2-40B4-BE49-F238E27FC236}">
              <a16:creationId xmlns:a16="http://schemas.microsoft.com/office/drawing/2014/main" id="{5CE0AB81-8A7B-DA3C-B192-C66A8C3D0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90" name="Picture 4">
          <a:extLst>
            <a:ext uri="{FF2B5EF4-FFF2-40B4-BE49-F238E27FC236}">
              <a16:creationId xmlns:a16="http://schemas.microsoft.com/office/drawing/2014/main" id="{5DD220E0-72CC-6C1F-FA6D-0CAD22219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9991" name="Picture 5">
          <a:extLst>
            <a:ext uri="{FF2B5EF4-FFF2-40B4-BE49-F238E27FC236}">
              <a16:creationId xmlns:a16="http://schemas.microsoft.com/office/drawing/2014/main" id="{2CE8A0D4-7A1C-36C0-F59A-8DDDF07E7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1013" name="Picture 2">
          <a:extLst>
            <a:ext uri="{FF2B5EF4-FFF2-40B4-BE49-F238E27FC236}">
              <a16:creationId xmlns:a16="http://schemas.microsoft.com/office/drawing/2014/main" id="{214F9EFF-5F48-C3ED-004C-4268BE195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1014" name="Picture 4">
          <a:extLst>
            <a:ext uri="{FF2B5EF4-FFF2-40B4-BE49-F238E27FC236}">
              <a16:creationId xmlns:a16="http://schemas.microsoft.com/office/drawing/2014/main" id="{4C642FB9-143D-B433-F934-C80A845D4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1015" name="Picture 5">
          <a:extLst>
            <a:ext uri="{FF2B5EF4-FFF2-40B4-BE49-F238E27FC236}">
              <a16:creationId xmlns:a16="http://schemas.microsoft.com/office/drawing/2014/main" id="{C86FE0E8-3C06-08E9-95DD-E91F9077D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2037" name="Picture 2">
          <a:extLst>
            <a:ext uri="{FF2B5EF4-FFF2-40B4-BE49-F238E27FC236}">
              <a16:creationId xmlns:a16="http://schemas.microsoft.com/office/drawing/2014/main" id="{03BB8784-1F0A-B0DA-09C0-47745BB56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2038" name="Picture 4">
          <a:extLst>
            <a:ext uri="{FF2B5EF4-FFF2-40B4-BE49-F238E27FC236}">
              <a16:creationId xmlns:a16="http://schemas.microsoft.com/office/drawing/2014/main" id="{51B764A3-017B-C6BF-B86F-89266425E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2039" name="Picture 5">
          <a:extLst>
            <a:ext uri="{FF2B5EF4-FFF2-40B4-BE49-F238E27FC236}">
              <a16:creationId xmlns:a16="http://schemas.microsoft.com/office/drawing/2014/main" id="{EC0F2091-2953-7723-F082-2D1CADBDC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61" name="Picture 2">
          <a:extLst>
            <a:ext uri="{FF2B5EF4-FFF2-40B4-BE49-F238E27FC236}">
              <a16:creationId xmlns:a16="http://schemas.microsoft.com/office/drawing/2014/main" id="{12684FE7-3F40-E927-3363-F6BA540DF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62" name="Picture 4">
          <a:extLst>
            <a:ext uri="{FF2B5EF4-FFF2-40B4-BE49-F238E27FC236}">
              <a16:creationId xmlns:a16="http://schemas.microsoft.com/office/drawing/2014/main" id="{1F8954CA-EE3B-EF4B-2558-23DE32BB7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3063" name="Picture 5">
          <a:extLst>
            <a:ext uri="{FF2B5EF4-FFF2-40B4-BE49-F238E27FC236}">
              <a16:creationId xmlns:a16="http://schemas.microsoft.com/office/drawing/2014/main" id="{6B47C6B3-D9E9-5CB6-F359-1895DE132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85" name="Picture 2">
          <a:extLst>
            <a:ext uri="{FF2B5EF4-FFF2-40B4-BE49-F238E27FC236}">
              <a16:creationId xmlns:a16="http://schemas.microsoft.com/office/drawing/2014/main" id="{C516DCCD-8B76-E8F2-207C-8BF4B935F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86" name="Picture 4">
          <a:extLst>
            <a:ext uri="{FF2B5EF4-FFF2-40B4-BE49-F238E27FC236}">
              <a16:creationId xmlns:a16="http://schemas.microsoft.com/office/drawing/2014/main" id="{46DCA08B-E2A2-9FBC-0232-017050F4E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4087" name="Picture 5">
          <a:extLst>
            <a:ext uri="{FF2B5EF4-FFF2-40B4-BE49-F238E27FC236}">
              <a16:creationId xmlns:a16="http://schemas.microsoft.com/office/drawing/2014/main" id="{69AD0BE2-201D-4D66-D406-255015FD6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109" name="Picture 2">
          <a:extLst>
            <a:ext uri="{FF2B5EF4-FFF2-40B4-BE49-F238E27FC236}">
              <a16:creationId xmlns:a16="http://schemas.microsoft.com/office/drawing/2014/main" id="{E706F8E0-B594-DA8B-FBB9-026C66179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110" name="Picture 4">
          <a:extLst>
            <a:ext uri="{FF2B5EF4-FFF2-40B4-BE49-F238E27FC236}">
              <a16:creationId xmlns:a16="http://schemas.microsoft.com/office/drawing/2014/main" id="{BF3D12C9-C3FB-43CC-8A36-2C3E927E8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5111" name="Picture 5">
          <a:extLst>
            <a:ext uri="{FF2B5EF4-FFF2-40B4-BE49-F238E27FC236}">
              <a16:creationId xmlns:a16="http://schemas.microsoft.com/office/drawing/2014/main" id="{A7BB8323-213B-DFB6-CAF7-BC7219C44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133" name="Picture 2">
          <a:extLst>
            <a:ext uri="{FF2B5EF4-FFF2-40B4-BE49-F238E27FC236}">
              <a16:creationId xmlns:a16="http://schemas.microsoft.com/office/drawing/2014/main" id="{F44029F8-6EB9-3FA4-326A-D6CB4386A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134" name="Picture 4">
          <a:extLst>
            <a:ext uri="{FF2B5EF4-FFF2-40B4-BE49-F238E27FC236}">
              <a16:creationId xmlns:a16="http://schemas.microsoft.com/office/drawing/2014/main" id="{9E84FDD8-2A2B-2CF5-4B97-A04B8DABD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6135" name="Picture 5">
          <a:extLst>
            <a:ext uri="{FF2B5EF4-FFF2-40B4-BE49-F238E27FC236}">
              <a16:creationId xmlns:a16="http://schemas.microsoft.com/office/drawing/2014/main" id="{4AEF0222-9392-2722-DBA3-E5B56A3DB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19F74-04EE-498C-95FD-549B7E4DB152}">
  <dimension ref="C3:C7"/>
  <sheetViews>
    <sheetView workbookViewId="0"/>
  </sheetViews>
  <sheetFormatPr defaultRowHeight="12.75" x14ac:dyDescent="0.2"/>
  <cols>
    <col min="3" max="3" width="94.85546875" customWidth="1"/>
  </cols>
  <sheetData>
    <row r="3" spans="3:3" ht="18" x14ac:dyDescent="0.2">
      <c r="C3" s="220" t="s">
        <v>907</v>
      </c>
    </row>
    <row r="4" spans="3:3" ht="54" x14ac:dyDescent="0.2">
      <c r="C4" s="220" t="s">
        <v>0</v>
      </c>
    </row>
    <row r="5" spans="3:3" ht="45.75" customHeight="1" x14ac:dyDescent="0.2">
      <c r="C5" s="221" t="s">
        <v>1</v>
      </c>
    </row>
    <row r="7" spans="3:3" x14ac:dyDescent="0.2">
      <c r="C7" s="84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C25F0-FD9D-4421-B419-EC4A7FA4D4AE}">
  <dimension ref="A1:H265"/>
  <sheetViews>
    <sheetView workbookViewId="0">
      <selection activeCell="D13" sqref="D13"/>
    </sheetView>
  </sheetViews>
  <sheetFormatPr defaultRowHeight="12.75" x14ac:dyDescent="0.2"/>
  <cols>
    <col min="3" max="3" width="16.5703125" customWidth="1"/>
    <col min="4" max="4" width="26.140625" customWidth="1"/>
    <col min="5" max="5" width="16.5703125" customWidth="1"/>
    <col min="6" max="6" width="4.5703125" customWidth="1"/>
    <col min="7" max="7" width="34.140625" customWidth="1"/>
    <col min="8" max="8" width="16.5703125" bestFit="1" customWidth="1"/>
  </cols>
  <sheetData>
    <row r="1" spans="1:8" x14ac:dyDescent="0.2">
      <c r="A1" s="19"/>
      <c r="B1" s="19" t="s">
        <v>405</v>
      </c>
      <c r="C1" t="s">
        <v>406</v>
      </c>
      <c r="F1" t="s">
        <v>20</v>
      </c>
      <c r="G1" t="s">
        <v>407</v>
      </c>
      <c r="H1" t="s">
        <v>408</v>
      </c>
    </row>
    <row r="2" spans="1:8" x14ac:dyDescent="0.2">
      <c r="A2" s="19">
        <v>1</v>
      </c>
      <c r="B2" s="19" t="s">
        <v>409</v>
      </c>
      <c r="C2" t="s">
        <v>620</v>
      </c>
      <c r="D2" t="str">
        <f>SUBSTITUTE(C2,"L-T","L")</f>
        <v>MAI3A7ML</v>
      </c>
      <c r="E2" t="str">
        <f>SUBSTITUTE(D2,"L/V","L")</f>
        <v>MAI3A7ML</v>
      </c>
      <c r="F2">
        <v>2</v>
      </c>
      <c r="G2" t="s">
        <v>103</v>
      </c>
      <c r="H2">
        <v>1</v>
      </c>
    </row>
    <row r="3" spans="1:8" x14ac:dyDescent="0.2">
      <c r="A3" s="19">
        <v>2</v>
      </c>
      <c r="B3" s="19" t="s">
        <v>409</v>
      </c>
      <c r="C3" t="s">
        <v>621</v>
      </c>
      <c r="D3" t="str">
        <f t="shared" ref="D3:D66" si="0">SUBSTITUTE(C3,"L-T","L")</f>
        <v>MAI3B5GL</v>
      </c>
      <c r="E3" t="str">
        <f t="shared" ref="E3:E66" si="1">SUBSTITUTE(D3,"L/V","L")</f>
        <v>MAI3B5GL</v>
      </c>
      <c r="F3">
        <v>2</v>
      </c>
      <c r="G3" t="s">
        <v>103</v>
      </c>
      <c r="H3">
        <v>17</v>
      </c>
    </row>
    <row r="4" spans="1:8" x14ac:dyDescent="0.2">
      <c r="A4" s="19">
        <v>3</v>
      </c>
      <c r="B4" s="19" t="s">
        <v>409</v>
      </c>
      <c r="C4" t="s">
        <v>622</v>
      </c>
      <c r="D4" t="str">
        <f t="shared" si="0"/>
        <v>MAI3B7IL</v>
      </c>
      <c r="E4" t="str">
        <f t="shared" si="1"/>
        <v>MAI3B7IL</v>
      </c>
      <c r="F4">
        <v>2</v>
      </c>
      <c r="G4" t="s">
        <v>103</v>
      </c>
      <c r="H4">
        <v>17</v>
      </c>
    </row>
    <row r="5" spans="1:8" x14ac:dyDescent="0.2">
      <c r="A5" s="19">
        <v>4</v>
      </c>
      <c r="B5" s="19" t="s">
        <v>409</v>
      </c>
      <c r="C5" t="s">
        <v>623</v>
      </c>
      <c r="D5" t="str">
        <f t="shared" si="0"/>
        <v>MAI9Z1L</v>
      </c>
      <c r="E5" t="str">
        <f t="shared" si="1"/>
        <v>MAI9Z1L</v>
      </c>
      <c r="F5">
        <v>2</v>
      </c>
      <c r="G5" t="s">
        <v>103</v>
      </c>
      <c r="H5">
        <v>21</v>
      </c>
    </row>
    <row r="6" spans="1:8" x14ac:dyDescent="0.2">
      <c r="A6" s="19">
        <v>5</v>
      </c>
      <c r="B6" s="19" t="s">
        <v>409</v>
      </c>
      <c r="C6" t="s">
        <v>412</v>
      </c>
      <c r="D6" t="str">
        <f t="shared" si="0"/>
        <v>MAI0K1L</v>
      </c>
      <c r="E6" t="str">
        <f t="shared" si="1"/>
        <v>MAI0K1L</v>
      </c>
      <c r="F6">
        <v>4</v>
      </c>
      <c r="G6" t="s">
        <v>413</v>
      </c>
      <c r="H6">
        <v>3</v>
      </c>
    </row>
    <row r="7" spans="1:8" x14ac:dyDescent="0.2">
      <c r="A7" s="19">
        <v>6</v>
      </c>
      <c r="B7" s="19" t="s">
        <v>409</v>
      </c>
      <c r="C7" t="s">
        <v>424</v>
      </c>
      <c r="D7" t="str">
        <f t="shared" si="0"/>
        <v>MAI4A5GL</v>
      </c>
      <c r="E7" t="str">
        <f t="shared" si="1"/>
        <v>MAI4A5GL</v>
      </c>
      <c r="F7">
        <v>5</v>
      </c>
      <c r="G7" t="s">
        <v>425</v>
      </c>
      <c r="H7">
        <v>8</v>
      </c>
    </row>
    <row r="8" spans="1:8" x14ac:dyDescent="0.2">
      <c r="A8" s="19">
        <v>7</v>
      </c>
      <c r="B8" s="19" t="s">
        <v>409</v>
      </c>
      <c r="C8" t="s">
        <v>410</v>
      </c>
      <c r="D8" t="str">
        <f t="shared" si="0"/>
        <v>MAI0B1L</v>
      </c>
      <c r="E8" t="str">
        <f t="shared" si="1"/>
        <v>MAI0B1L</v>
      </c>
      <c r="F8">
        <v>4</v>
      </c>
      <c r="G8" t="s">
        <v>411</v>
      </c>
      <c r="H8">
        <v>14</v>
      </c>
    </row>
    <row r="9" spans="1:8" x14ac:dyDescent="0.2">
      <c r="A9" s="19">
        <v>8</v>
      </c>
      <c r="B9" s="19" t="s">
        <v>409</v>
      </c>
      <c r="C9" t="s">
        <v>624</v>
      </c>
      <c r="D9" t="str">
        <f t="shared" si="0"/>
        <v>MAI5A5GL</v>
      </c>
      <c r="E9" t="str">
        <f t="shared" si="1"/>
        <v>MAI5A5GL</v>
      </c>
      <c r="F9">
        <v>5</v>
      </c>
      <c r="G9" t="s">
        <v>720</v>
      </c>
      <c r="H9">
        <v>43</v>
      </c>
    </row>
    <row r="10" spans="1:8" x14ac:dyDescent="0.2">
      <c r="A10" s="19">
        <v>9</v>
      </c>
      <c r="B10" s="19" t="s">
        <v>409</v>
      </c>
      <c r="C10" t="s">
        <v>625</v>
      </c>
      <c r="D10" t="str">
        <f t="shared" si="0"/>
        <v>MAI2A5GL</v>
      </c>
      <c r="E10" t="str">
        <f t="shared" si="1"/>
        <v>MAI2A5GL</v>
      </c>
      <c r="F10">
        <v>2</v>
      </c>
      <c r="G10" t="s">
        <v>721</v>
      </c>
      <c r="H10">
        <v>1</v>
      </c>
    </row>
    <row r="11" spans="1:8" x14ac:dyDescent="0.2">
      <c r="A11" s="19">
        <v>10</v>
      </c>
      <c r="B11" s="19" t="s">
        <v>409</v>
      </c>
      <c r="C11" t="s">
        <v>626</v>
      </c>
      <c r="D11" t="str">
        <f t="shared" si="0"/>
        <v>MAI0D1L</v>
      </c>
      <c r="E11" t="str">
        <f t="shared" si="1"/>
        <v>MAI0D1L</v>
      </c>
      <c r="F11">
        <v>4</v>
      </c>
      <c r="G11" t="s">
        <v>159</v>
      </c>
      <c r="H11">
        <v>1</v>
      </c>
    </row>
    <row r="12" spans="1:8" x14ac:dyDescent="0.2">
      <c r="A12" s="19">
        <v>11</v>
      </c>
      <c r="B12" s="19" t="s">
        <v>409</v>
      </c>
      <c r="C12" t="s">
        <v>627</v>
      </c>
      <c r="D12" t="str">
        <f t="shared" si="0"/>
        <v>MAI0D2L</v>
      </c>
      <c r="E12" t="str">
        <f t="shared" si="1"/>
        <v>MAI0D2L</v>
      </c>
      <c r="F12">
        <v>4</v>
      </c>
      <c r="G12" t="s">
        <v>159</v>
      </c>
      <c r="H12">
        <v>4</v>
      </c>
    </row>
    <row r="13" spans="1:8" x14ac:dyDescent="0.2">
      <c r="A13" s="19">
        <v>12</v>
      </c>
      <c r="B13" s="19" t="s">
        <v>409</v>
      </c>
      <c r="C13" t="s">
        <v>628</v>
      </c>
      <c r="D13" t="str">
        <f t="shared" si="0"/>
        <v>MAI0G1L</v>
      </c>
      <c r="E13" t="str">
        <f t="shared" si="1"/>
        <v>MAI0G1L</v>
      </c>
      <c r="F13">
        <v>4</v>
      </c>
      <c r="G13" t="s">
        <v>722</v>
      </c>
      <c r="H13">
        <v>1</v>
      </c>
    </row>
    <row r="14" spans="1:8" x14ac:dyDescent="0.2">
      <c r="A14" s="19">
        <v>13</v>
      </c>
      <c r="B14" s="19" t="s">
        <v>409</v>
      </c>
      <c r="C14" t="s">
        <v>629</v>
      </c>
      <c r="D14" t="str">
        <f t="shared" si="0"/>
        <v>MAI0G2L</v>
      </c>
      <c r="E14" t="str">
        <f t="shared" si="1"/>
        <v>MAI0G2L</v>
      </c>
      <c r="F14">
        <v>5</v>
      </c>
      <c r="G14" t="s">
        <v>722</v>
      </c>
      <c r="H14">
        <v>4</v>
      </c>
    </row>
    <row r="15" spans="1:8" x14ac:dyDescent="0.2">
      <c r="A15" s="19">
        <v>14</v>
      </c>
      <c r="B15" s="19" t="s">
        <v>409</v>
      </c>
      <c r="C15" t="s">
        <v>422</v>
      </c>
      <c r="D15" t="str">
        <f t="shared" si="0"/>
        <v>MAI2A6IL</v>
      </c>
      <c r="E15" t="str">
        <f t="shared" si="1"/>
        <v>MAI2A6IL</v>
      </c>
      <c r="F15">
        <v>5</v>
      </c>
      <c r="G15" t="s">
        <v>137</v>
      </c>
      <c r="H15">
        <v>9</v>
      </c>
    </row>
    <row r="16" spans="1:8" x14ac:dyDescent="0.2">
      <c r="A16" s="19">
        <v>15</v>
      </c>
      <c r="B16" s="19" t="s">
        <v>409</v>
      </c>
      <c r="C16" t="s">
        <v>416</v>
      </c>
      <c r="D16" t="str">
        <f t="shared" si="0"/>
        <v>MAI1I1L</v>
      </c>
      <c r="E16" t="str">
        <f t="shared" si="1"/>
        <v>MAI1I1L</v>
      </c>
      <c r="F16">
        <v>2</v>
      </c>
      <c r="G16" t="s">
        <v>63</v>
      </c>
      <c r="H16">
        <v>1</v>
      </c>
    </row>
    <row r="17" spans="1:8" x14ac:dyDescent="0.2">
      <c r="A17" s="19">
        <v>16</v>
      </c>
      <c r="B17" s="19" t="s">
        <v>409</v>
      </c>
      <c r="C17" t="s">
        <v>417</v>
      </c>
      <c r="D17" t="str">
        <f t="shared" si="0"/>
        <v>MAI1I2L</v>
      </c>
      <c r="E17" t="str">
        <f t="shared" si="1"/>
        <v>MAI1I2L</v>
      </c>
      <c r="F17">
        <v>4</v>
      </c>
      <c r="G17" t="s">
        <v>63</v>
      </c>
      <c r="H17">
        <v>5</v>
      </c>
    </row>
    <row r="18" spans="1:8" x14ac:dyDescent="0.2">
      <c r="A18" s="19">
        <v>17</v>
      </c>
      <c r="B18" s="19" t="s">
        <v>409</v>
      </c>
      <c r="C18" t="s">
        <v>630</v>
      </c>
      <c r="D18" t="str">
        <f t="shared" si="0"/>
        <v>MAI3A6IL</v>
      </c>
      <c r="E18" t="str">
        <f t="shared" si="1"/>
        <v>MAI3A6IL</v>
      </c>
      <c r="F18">
        <v>5</v>
      </c>
      <c r="G18" t="s">
        <v>63</v>
      </c>
      <c r="H18">
        <v>21</v>
      </c>
    </row>
    <row r="19" spans="1:8" x14ac:dyDescent="0.2">
      <c r="A19" s="19">
        <v>18</v>
      </c>
      <c r="B19" s="19" t="s">
        <v>409</v>
      </c>
      <c r="C19" t="s">
        <v>419</v>
      </c>
      <c r="D19" t="str">
        <f t="shared" si="0"/>
        <v>MAI1K1L</v>
      </c>
      <c r="E19" t="str">
        <f t="shared" si="1"/>
        <v>MAI1K1L</v>
      </c>
      <c r="F19">
        <v>4</v>
      </c>
      <c r="G19" t="s">
        <v>184</v>
      </c>
      <c r="H19">
        <v>6</v>
      </c>
    </row>
    <row r="20" spans="1:8" x14ac:dyDescent="0.2">
      <c r="A20" s="19">
        <v>19</v>
      </c>
      <c r="B20" s="19" t="s">
        <v>426</v>
      </c>
      <c r="C20" t="s">
        <v>420</v>
      </c>
      <c r="D20" t="str">
        <f t="shared" si="0"/>
        <v>MAI1K2L</v>
      </c>
      <c r="E20" t="str">
        <f t="shared" si="1"/>
        <v>MAI1K2L</v>
      </c>
      <c r="F20">
        <v>4</v>
      </c>
      <c r="G20" t="s">
        <v>150</v>
      </c>
      <c r="H20">
        <v>7</v>
      </c>
    </row>
    <row r="21" spans="1:8" x14ac:dyDescent="0.2">
      <c r="A21" s="19">
        <v>20</v>
      </c>
      <c r="B21" s="19" t="s">
        <v>426</v>
      </c>
      <c r="C21" t="s">
        <v>414</v>
      </c>
      <c r="D21" t="str">
        <f t="shared" si="0"/>
        <v>MAI1G1L</v>
      </c>
      <c r="E21" t="str">
        <f t="shared" si="1"/>
        <v>MAI1G1L</v>
      </c>
      <c r="F21">
        <v>3</v>
      </c>
      <c r="G21" t="s">
        <v>178</v>
      </c>
      <c r="H21">
        <v>1</v>
      </c>
    </row>
    <row r="22" spans="1:8" x14ac:dyDescent="0.2">
      <c r="A22" s="19">
        <v>21</v>
      </c>
      <c r="B22" s="19" t="s">
        <v>426</v>
      </c>
      <c r="C22" t="s">
        <v>415</v>
      </c>
      <c r="D22" t="str">
        <f t="shared" si="0"/>
        <v>MAI1G2L</v>
      </c>
      <c r="E22" t="str">
        <f t="shared" si="1"/>
        <v>MAI1G2L</v>
      </c>
      <c r="F22">
        <v>3</v>
      </c>
      <c r="G22" t="s">
        <v>149</v>
      </c>
      <c r="H22">
        <v>4</v>
      </c>
    </row>
    <row r="23" spans="1:8" x14ac:dyDescent="0.2">
      <c r="A23" s="19">
        <v>22</v>
      </c>
      <c r="B23" s="19" t="s">
        <v>426</v>
      </c>
      <c r="C23" t="s">
        <v>421</v>
      </c>
      <c r="D23" t="str">
        <f t="shared" si="0"/>
        <v>MAI1O1L</v>
      </c>
      <c r="E23" t="str">
        <f t="shared" si="1"/>
        <v>MAI1O1L</v>
      </c>
      <c r="F23">
        <v>2</v>
      </c>
      <c r="G23" t="s">
        <v>151</v>
      </c>
      <c r="H23">
        <v>4</v>
      </c>
    </row>
    <row r="24" spans="1:8" x14ac:dyDescent="0.2">
      <c r="A24" s="19">
        <v>23</v>
      </c>
      <c r="B24" s="19" t="s">
        <v>426</v>
      </c>
      <c r="C24" t="s">
        <v>631</v>
      </c>
      <c r="D24" t="str">
        <f t="shared" si="0"/>
        <v>MAI1A1L</v>
      </c>
      <c r="E24" t="str">
        <f t="shared" si="1"/>
        <v>MAI1A1L</v>
      </c>
      <c r="F24">
        <v>4</v>
      </c>
      <c r="G24" t="s">
        <v>723</v>
      </c>
      <c r="H24">
        <v>6</v>
      </c>
    </row>
    <row r="25" spans="1:8" x14ac:dyDescent="0.2">
      <c r="A25" s="19">
        <v>24</v>
      </c>
      <c r="B25" s="19" t="s">
        <v>426</v>
      </c>
      <c r="C25" t="s">
        <v>632</v>
      </c>
      <c r="D25" t="str">
        <f t="shared" si="0"/>
        <v>MAI1A2L</v>
      </c>
      <c r="E25" t="str">
        <f t="shared" si="1"/>
        <v>MAI1A2L</v>
      </c>
      <c r="F25">
        <v>4</v>
      </c>
      <c r="G25" t="s">
        <v>111</v>
      </c>
      <c r="H25">
        <v>36</v>
      </c>
    </row>
    <row r="26" spans="1:8" x14ac:dyDescent="0.2">
      <c r="A26" s="19">
        <v>25</v>
      </c>
      <c r="B26" s="19" t="s">
        <v>426</v>
      </c>
      <c r="C26" t="s">
        <v>633</v>
      </c>
      <c r="D26" t="str">
        <f t="shared" si="0"/>
        <v>MAI1J1L</v>
      </c>
      <c r="E26" t="str">
        <f t="shared" si="1"/>
        <v>MAI1J1L</v>
      </c>
      <c r="F26">
        <v>4</v>
      </c>
      <c r="G26" t="s">
        <v>164</v>
      </c>
      <c r="H26">
        <v>1</v>
      </c>
    </row>
    <row r="27" spans="1:8" x14ac:dyDescent="0.2">
      <c r="A27" s="19">
        <v>26</v>
      </c>
      <c r="B27" s="19" t="s">
        <v>426</v>
      </c>
      <c r="C27" t="s">
        <v>418</v>
      </c>
      <c r="D27" t="str">
        <f t="shared" si="0"/>
        <v>MAI1J2L</v>
      </c>
      <c r="E27" t="str">
        <f t="shared" si="1"/>
        <v>MAI1J2L</v>
      </c>
      <c r="F27">
        <v>4</v>
      </c>
      <c r="G27" t="s">
        <v>142</v>
      </c>
      <c r="H27">
        <v>1</v>
      </c>
    </row>
    <row r="28" spans="1:8" x14ac:dyDescent="0.2">
      <c r="A28" s="19">
        <v>27</v>
      </c>
      <c r="B28" s="19" t="s">
        <v>426</v>
      </c>
      <c r="C28" t="s">
        <v>634</v>
      </c>
      <c r="D28" t="str">
        <f t="shared" si="0"/>
        <v>MAI1A6ML</v>
      </c>
      <c r="E28" t="str">
        <f t="shared" si="1"/>
        <v>MAI1A6ML</v>
      </c>
      <c r="F28">
        <v>5</v>
      </c>
      <c r="G28" t="s">
        <v>312</v>
      </c>
      <c r="H28">
        <v>1</v>
      </c>
    </row>
    <row r="29" spans="1:8" x14ac:dyDescent="0.2">
      <c r="A29" s="19">
        <v>28</v>
      </c>
      <c r="B29" s="19" t="s">
        <v>426</v>
      </c>
      <c r="C29" t="s">
        <v>423</v>
      </c>
      <c r="D29" t="str">
        <f t="shared" si="0"/>
        <v>MAI2B1L</v>
      </c>
      <c r="E29" t="str">
        <f t="shared" si="1"/>
        <v>MAI2B1L</v>
      </c>
      <c r="F29">
        <v>2</v>
      </c>
      <c r="G29" t="s">
        <v>115</v>
      </c>
      <c r="H29">
        <v>32</v>
      </c>
    </row>
    <row r="30" spans="1:8" x14ac:dyDescent="0.2">
      <c r="A30" s="19">
        <v>29</v>
      </c>
      <c r="B30" s="19" t="s">
        <v>426</v>
      </c>
      <c r="C30" t="s">
        <v>551</v>
      </c>
      <c r="D30" t="str">
        <f t="shared" si="0"/>
        <v>MIN3A1L/V</v>
      </c>
      <c r="E30" t="str">
        <f t="shared" si="1"/>
        <v>MIN3A1L</v>
      </c>
      <c r="F30">
        <v>2</v>
      </c>
      <c r="G30" t="s">
        <v>355</v>
      </c>
      <c r="H30">
        <v>1</v>
      </c>
    </row>
    <row r="31" spans="1:8" x14ac:dyDescent="0.2">
      <c r="A31" s="19">
        <v>30</v>
      </c>
      <c r="B31" s="19" t="s">
        <v>426</v>
      </c>
      <c r="C31" t="s">
        <v>437</v>
      </c>
      <c r="D31" t="str">
        <f t="shared" si="0"/>
        <v>MEK2B1L</v>
      </c>
      <c r="E31" t="str">
        <f t="shared" si="1"/>
        <v>MEK2B1L</v>
      </c>
      <c r="F31">
        <v>3</v>
      </c>
      <c r="G31" t="s">
        <v>438</v>
      </c>
      <c r="H31">
        <v>6</v>
      </c>
    </row>
    <row r="32" spans="1:8" x14ac:dyDescent="0.2">
      <c r="A32" s="19">
        <v>31</v>
      </c>
      <c r="B32" s="19" t="s">
        <v>426</v>
      </c>
      <c r="C32" t="s">
        <v>635</v>
      </c>
      <c r="D32" t="str">
        <f t="shared" si="0"/>
        <v>MEK3A5GL</v>
      </c>
      <c r="E32" t="str">
        <f t="shared" si="1"/>
        <v>MEK3A5GL</v>
      </c>
      <c r="F32">
        <v>4</v>
      </c>
      <c r="G32" t="s">
        <v>107</v>
      </c>
      <c r="H32">
        <v>39</v>
      </c>
    </row>
    <row r="33" spans="1:8" x14ac:dyDescent="0.2">
      <c r="A33" s="19">
        <v>32</v>
      </c>
      <c r="B33" s="19" t="s">
        <v>426</v>
      </c>
      <c r="C33" t="s">
        <v>636</v>
      </c>
      <c r="D33" t="str">
        <f t="shared" si="0"/>
        <v>MEK3A1L</v>
      </c>
      <c r="E33" t="str">
        <f t="shared" si="1"/>
        <v>MEK3A1L</v>
      </c>
      <c r="F33">
        <v>4</v>
      </c>
      <c r="G33" t="s">
        <v>724</v>
      </c>
      <c r="H33">
        <v>1</v>
      </c>
    </row>
    <row r="34" spans="1:8" x14ac:dyDescent="0.2">
      <c r="A34" s="19">
        <v>33</v>
      </c>
      <c r="B34" s="19" t="s">
        <v>426</v>
      </c>
      <c r="C34" t="s">
        <v>637</v>
      </c>
      <c r="D34" t="str">
        <f t="shared" si="0"/>
        <v>MEK3A2L</v>
      </c>
      <c r="E34" t="str">
        <f t="shared" si="1"/>
        <v>MEK3A2L</v>
      </c>
      <c r="F34">
        <v>5</v>
      </c>
      <c r="G34" t="s">
        <v>724</v>
      </c>
      <c r="H34">
        <v>4</v>
      </c>
    </row>
    <row r="35" spans="1:8" x14ac:dyDescent="0.2">
      <c r="A35" s="19">
        <v>34</v>
      </c>
      <c r="B35" s="19" t="s">
        <v>426</v>
      </c>
      <c r="C35" t="s">
        <v>427</v>
      </c>
      <c r="D35" t="str">
        <f t="shared" si="0"/>
        <v>MEK1A6IL</v>
      </c>
      <c r="E35" t="str">
        <f t="shared" si="1"/>
        <v>MEK1A6IL</v>
      </c>
      <c r="F35">
        <v>7</v>
      </c>
      <c r="G35" t="s">
        <v>65</v>
      </c>
      <c r="H35">
        <v>6</v>
      </c>
    </row>
    <row r="36" spans="1:8" x14ac:dyDescent="0.2">
      <c r="A36" s="19">
        <v>35</v>
      </c>
      <c r="B36" s="19" t="s">
        <v>426</v>
      </c>
      <c r="C36" t="s">
        <v>439</v>
      </c>
      <c r="D36" t="str">
        <f t="shared" si="0"/>
        <v>MEK3B1L</v>
      </c>
      <c r="E36" t="str">
        <f t="shared" si="1"/>
        <v>MEK3B1L</v>
      </c>
      <c r="F36">
        <v>5</v>
      </c>
      <c r="G36" t="s">
        <v>190</v>
      </c>
      <c r="H36">
        <v>3</v>
      </c>
    </row>
    <row r="37" spans="1:8" x14ac:dyDescent="0.2">
      <c r="A37" s="19">
        <v>36</v>
      </c>
      <c r="B37" s="19" t="s">
        <v>426</v>
      </c>
      <c r="C37" t="s">
        <v>440</v>
      </c>
      <c r="D37" t="str">
        <f t="shared" si="0"/>
        <v>MEK3B2L</v>
      </c>
      <c r="E37" t="str">
        <f t="shared" si="1"/>
        <v>MEK3B2L</v>
      </c>
      <c r="F37">
        <v>4</v>
      </c>
      <c r="G37" t="s">
        <v>65</v>
      </c>
      <c r="H37">
        <v>7</v>
      </c>
    </row>
    <row r="38" spans="1:8" x14ac:dyDescent="0.2">
      <c r="A38" s="19">
        <v>37</v>
      </c>
      <c r="B38" s="19" t="s">
        <v>426</v>
      </c>
      <c r="C38" t="s">
        <v>638</v>
      </c>
      <c r="D38" t="str">
        <f t="shared" si="0"/>
        <v>MEK3B2L/V</v>
      </c>
      <c r="E38" t="str">
        <f t="shared" si="1"/>
        <v>MEK3B2L</v>
      </c>
      <c r="F38">
        <v>4</v>
      </c>
      <c r="G38" t="s">
        <v>65</v>
      </c>
      <c r="H38">
        <v>2</v>
      </c>
    </row>
    <row r="39" spans="1:8" x14ac:dyDescent="0.2">
      <c r="A39" s="19">
        <v>38</v>
      </c>
      <c r="B39" s="19" t="s">
        <v>426</v>
      </c>
      <c r="C39" t="s">
        <v>436</v>
      </c>
      <c r="D39" t="str">
        <f t="shared" si="0"/>
        <v>MEK2A6IL</v>
      </c>
      <c r="E39" t="str">
        <f t="shared" si="1"/>
        <v>MEK2A6IL</v>
      </c>
      <c r="F39">
        <v>5</v>
      </c>
      <c r="G39" t="s">
        <v>67</v>
      </c>
      <c r="H39">
        <v>13</v>
      </c>
    </row>
    <row r="40" spans="1:8" x14ac:dyDescent="0.2">
      <c r="A40" s="19">
        <v>39</v>
      </c>
      <c r="B40" s="19" t="s">
        <v>426</v>
      </c>
      <c r="C40" t="s">
        <v>442</v>
      </c>
      <c r="D40" t="str">
        <f t="shared" si="0"/>
        <v>MEK4A1L</v>
      </c>
      <c r="E40" t="str">
        <f t="shared" si="1"/>
        <v>MEK4A1L</v>
      </c>
      <c r="F40">
        <v>5</v>
      </c>
      <c r="G40" t="s">
        <v>49</v>
      </c>
      <c r="H40">
        <v>10</v>
      </c>
    </row>
    <row r="41" spans="1:8" x14ac:dyDescent="0.2">
      <c r="A41" s="19">
        <v>40</v>
      </c>
      <c r="B41" s="19" t="s">
        <v>426</v>
      </c>
      <c r="C41" t="s">
        <v>443</v>
      </c>
      <c r="D41" t="str">
        <f t="shared" si="0"/>
        <v>MEK4A2L</v>
      </c>
      <c r="E41" t="str">
        <f t="shared" si="1"/>
        <v>MEK4A2L</v>
      </c>
      <c r="F41">
        <v>4</v>
      </c>
      <c r="G41" t="s">
        <v>108</v>
      </c>
      <c r="H41">
        <v>20</v>
      </c>
    </row>
    <row r="42" spans="1:8" x14ac:dyDescent="0.2">
      <c r="A42" s="19">
        <v>41</v>
      </c>
      <c r="B42" s="19" t="s">
        <v>426</v>
      </c>
      <c r="C42" t="s">
        <v>428</v>
      </c>
      <c r="D42" t="str">
        <f t="shared" si="0"/>
        <v>MEK1B3L</v>
      </c>
      <c r="E42" t="str">
        <f t="shared" si="1"/>
        <v>MEK1B3L</v>
      </c>
      <c r="F42">
        <v>3</v>
      </c>
      <c r="G42" t="s">
        <v>64</v>
      </c>
      <c r="H42">
        <v>7</v>
      </c>
    </row>
    <row r="43" spans="1:8" x14ac:dyDescent="0.2">
      <c r="A43" s="19">
        <v>42</v>
      </c>
      <c r="B43" s="19" t="s">
        <v>426</v>
      </c>
      <c r="C43" t="s">
        <v>639</v>
      </c>
      <c r="D43" t="str">
        <f t="shared" si="0"/>
        <v>MEK3A6IL</v>
      </c>
      <c r="E43" t="str">
        <f t="shared" si="1"/>
        <v>MEK3A6IL</v>
      </c>
      <c r="F43">
        <v>5</v>
      </c>
      <c r="G43" t="s">
        <v>64</v>
      </c>
      <c r="H43">
        <v>17</v>
      </c>
    </row>
    <row r="44" spans="1:8" x14ac:dyDescent="0.2">
      <c r="A44" s="19">
        <v>43</v>
      </c>
      <c r="B44" s="19" t="s">
        <v>426</v>
      </c>
      <c r="C44" t="s">
        <v>432</v>
      </c>
      <c r="D44" t="str">
        <f t="shared" si="0"/>
        <v>MEK2A1L</v>
      </c>
      <c r="E44" t="str">
        <f t="shared" si="1"/>
        <v>MEK2A1L</v>
      </c>
      <c r="F44">
        <v>5</v>
      </c>
      <c r="G44" t="s">
        <v>74</v>
      </c>
      <c r="H44">
        <v>5</v>
      </c>
    </row>
    <row r="45" spans="1:8" x14ac:dyDescent="0.2">
      <c r="A45" s="19">
        <v>44</v>
      </c>
      <c r="B45" s="19" t="s">
        <v>426</v>
      </c>
      <c r="C45" t="s">
        <v>433</v>
      </c>
      <c r="D45" t="str">
        <f t="shared" si="0"/>
        <v>MEK2A2L</v>
      </c>
      <c r="E45" t="str">
        <f t="shared" si="1"/>
        <v>MEK2A2L</v>
      </c>
      <c r="F45">
        <v>3</v>
      </c>
      <c r="G45" t="s">
        <v>434</v>
      </c>
      <c r="H45">
        <v>10</v>
      </c>
    </row>
    <row r="46" spans="1:8" x14ac:dyDescent="0.2">
      <c r="A46" s="19">
        <v>45</v>
      </c>
      <c r="B46" s="19" t="s">
        <v>426</v>
      </c>
      <c r="C46" t="s">
        <v>435</v>
      </c>
      <c r="D46" t="str">
        <f t="shared" si="0"/>
        <v>MEK2A2L/V</v>
      </c>
      <c r="E46" t="str">
        <f t="shared" si="1"/>
        <v>MEK2A2L</v>
      </c>
      <c r="F46">
        <v>3</v>
      </c>
      <c r="G46" t="s">
        <v>434</v>
      </c>
      <c r="H46">
        <v>6</v>
      </c>
    </row>
    <row r="47" spans="1:8" x14ac:dyDescent="0.2">
      <c r="A47" s="19">
        <v>46</v>
      </c>
      <c r="B47" s="19" t="s">
        <v>426</v>
      </c>
      <c r="C47" t="s">
        <v>445</v>
      </c>
      <c r="D47" t="str">
        <f t="shared" si="0"/>
        <v>MEK6A2L</v>
      </c>
      <c r="E47" t="str">
        <f t="shared" si="1"/>
        <v>MEK6A2L</v>
      </c>
      <c r="F47">
        <v>2</v>
      </c>
      <c r="G47" t="s">
        <v>77</v>
      </c>
      <c r="H47">
        <v>24</v>
      </c>
    </row>
    <row r="48" spans="1:8" x14ac:dyDescent="0.2">
      <c r="A48" s="19">
        <v>47</v>
      </c>
      <c r="B48" s="19" t="s">
        <v>426</v>
      </c>
      <c r="C48" t="s">
        <v>640</v>
      </c>
      <c r="D48" t="str">
        <f t="shared" si="0"/>
        <v>MEK6A2L/V</v>
      </c>
      <c r="E48" t="str">
        <f t="shared" si="1"/>
        <v>MEK6A2L</v>
      </c>
      <c r="F48">
        <v>2</v>
      </c>
      <c r="G48" t="s">
        <v>77</v>
      </c>
      <c r="H48">
        <v>1</v>
      </c>
    </row>
    <row r="49" spans="1:8" x14ac:dyDescent="0.2">
      <c r="A49" s="19">
        <v>48</v>
      </c>
      <c r="B49" s="19" t="s">
        <v>447</v>
      </c>
      <c r="C49" t="s">
        <v>429</v>
      </c>
      <c r="D49" t="str">
        <f t="shared" si="0"/>
        <v>MEK1C2L</v>
      </c>
      <c r="E49" t="str">
        <f t="shared" si="1"/>
        <v>MEK1C2L</v>
      </c>
      <c r="F49">
        <v>3</v>
      </c>
      <c r="G49" t="s">
        <v>92</v>
      </c>
      <c r="H49">
        <v>2</v>
      </c>
    </row>
    <row r="50" spans="1:8" x14ac:dyDescent="0.2">
      <c r="A50" s="19">
        <v>49</v>
      </c>
      <c r="B50" s="19" t="s">
        <v>447</v>
      </c>
      <c r="C50" t="s">
        <v>430</v>
      </c>
      <c r="D50" t="str">
        <f t="shared" si="0"/>
        <v>MEK1C3L</v>
      </c>
      <c r="E50" t="str">
        <f t="shared" si="1"/>
        <v>MEK1C3L</v>
      </c>
      <c r="F50">
        <v>4</v>
      </c>
      <c r="G50" t="s">
        <v>66</v>
      </c>
      <c r="H50">
        <v>4</v>
      </c>
    </row>
    <row r="51" spans="1:8" x14ac:dyDescent="0.2">
      <c r="A51" s="19">
        <v>50</v>
      </c>
      <c r="B51" s="19" t="s">
        <v>447</v>
      </c>
      <c r="C51" t="s">
        <v>441</v>
      </c>
      <c r="D51" t="str">
        <f t="shared" si="0"/>
        <v>MEK3C2L</v>
      </c>
      <c r="E51" t="str">
        <f t="shared" si="1"/>
        <v>MEK3C2L</v>
      </c>
      <c r="F51">
        <v>3</v>
      </c>
      <c r="G51" t="s">
        <v>67</v>
      </c>
      <c r="H51">
        <v>6</v>
      </c>
    </row>
    <row r="52" spans="1:8" x14ac:dyDescent="0.2">
      <c r="A52" s="19">
        <v>51</v>
      </c>
      <c r="B52" s="19" t="s">
        <v>447</v>
      </c>
      <c r="C52" t="s">
        <v>431</v>
      </c>
      <c r="D52" t="str">
        <f t="shared" si="0"/>
        <v>MEK1F1L/V</v>
      </c>
      <c r="E52" t="str">
        <f t="shared" si="1"/>
        <v>MEK1F1L</v>
      </c>
      <c r="F52">
        <v>4</v>
      </c>
      <c r="G52" t="s">
        <v>363</v>
      </c>
      <c r="H52">
        <v>2</v>
      </c>
    </row>
    <row r="53" spans="1:8" x14ac:dyDescent="0.2">
      <c r="A53" s="19">
        <v>52</v>
      </c>
      <c r="B53" s="19" t="s">
        <v>447</v>
      </c>
      <c r="C53" t="s">
        <v>444</v>
      </c>
      <c r="D53" t="str">
        <f t="shared" si="0"/>
        <v>MEK4B1L/V</v>
      </c>
      <c r="E53" t="str">
        <f t="shared" si="1"/>
        <v>MEK4B1L</v>
      </c>
      <c r="F53">
        <v>4</v>
      </c>
      <c r="G53" t="s">
        <v>56</v>
      </c>
      <c r="H53">
        <v>1</v>
      </c>
    </row>
    <row r="54" spans="1:8" x14ac:dyDescent="0.2">
      <c r="A54" s="19">
        <v>53</v>
      </c>
      <c r="B54" s="19" t="s">
        <v>447</v>
      </c>
      <c r="C54" t="s">
        <v>448</v>
      </c>
      <c r="D54" t="str">
        <f t="shared" si="0"/>
        <v>MGI1A5GL</v>
      </c>
      <c r="E54" t="str">
        <f t="shared" si="1"/>
        <v>MGI1A5GL</v>
      </c>
      <c r="F54">
        <v>2</v>
      </c>
      <c r="G54" t="s">
        <v>59</v>
      </c>
      <c r="H54">
        <v>1</v>
      </c>
    </row>
    <row r="55" spans="1:8" x14ac:dyDescent="0.2">
      <c r="A55" s="19">
        <v>54</v>
      </c>
      <c r="B55" s="19" t="s">
        <v>447</v>
      </c>
      <c r="C55" t="s">
        <v>449</v>
      </c>
      <c r="D55" t="str">
        <f t="shared" si="0"/>
        <v>MGI1A6IL</v>
      </c>
      <c r="E55" t="str">
        <f t="shared" si="1"/>
        <v>MGI1A6IL</v>
      </c>
      <c r="F55">
        <v>4</v>
      </c>
      <c r="G55" t="s">
        <v>130</v>
      </c>
      <c r="H55">
        <v>3</v>
      </c>
    </row>
    <row r="56" spans="1:8" x14ac:dyDescent="0.2">
      <c r="A56" s="19">
        <v>55</v>
      </c>
      <c r="B56" s="19" t="s">
        <v>447</v>
      </c>
      <c r="C56" t="s">
        <v>641</v>
      </c>
      <c r="D56" t="str">
        <f t="shared" si="0"/>
        <v>MGI3A6GL</v>
      </c>
      <c r="E56" t="str">
        <f t="shared" si="1"/>
        <v>MGI3A6GL</v>
      </c>
      <c r="F56">
        <v>4</v>
      </c>
      <c r="G56" t="s">
        <v>130</v>
      </c>
      <c r="H56">
        <v>40</v>
      </c>
    </row>
    <row r="57" spans="1:8" x14ac:dyDescent="0.2">
      <c r="A57" s="19">
        <v>56</v>
      </c>
      <c r="B57" s="19" t="s">
        <v>447</v>
      </c>
      <c r="C57" t="s">
        <v>456</v>
      </c>
      <c r="D57" t="str">
        <f t="shared" si="0"/>
        <v>MGZ3C1L</v>
      </c>
      <c r="E57" t="str">
        <f t="shared" si="1"/>
        <v>MGZ3C1L</v>
      </c>
      <c r="F57">
        <v>3</v>
      </c>
      <c r="G57" t="s">
        <v>59</v>
      </c>
      <c r="H57">
        <v>5</v>
      </c>
    </row>
    <row r="58" spans="1:8" x14ac:dyDescent="0.2">
      <c r="A58" s="19">
        <v>57</v>
      </c>
      <c r="B58" s="19" t="s">
        <v>447</v>
      </c>
      <c r="C58" t="s">
        <v>464</v>
      </c>
      <c r="D58" t="str">
        <f t="shared" si="0"/>
        <v>MGZ5B1L</v>
      </c>
      <c r="E58" t="str">
        <f t="shared" si="1"/>
        <v>MGZ5B1L</v>
      </c>
      <c r="F58">
        <v>3</v>
      </c>
      <c r="G58" t="s">
        <v>167</v>
      </c>
      <c r="H58">
        <v>2</v>
      </c>
    </row>
    <row r="59" spans="1:8" x14ac:dyDescent="0.2">
      <c r="A59" s="19">
        <v>58</v>
      </c>
      <c r="B59" s="19" t="s">
        <v>447</v>
      </c>
      <c r="C59" t="s">
        <v>450</v>
      </c>
      <c r="D59" t="str">
        <f t="shared" si="0"/>
        <v>MGI2A6IL</v>
      </c>
      <c r="E59" t="str">
        <f t="shared" si="1"/>
        <v>MGI2A6IL</v>
      </c>
      <c r="F59">
        <v>4</v>
      </c>
      <c r="G59" t="s">
        <v>138</v>
      </c>
      <c r="H59">
        <v>5</v>
      </c>
    </row>
    <row r="60" spans="1:8" x14ac:dyDescent="0.2">
      <c r="A60" s="19">
        <v>59</v>
      </c>
      <c r="B60" s="19" t="s">
        <v>447</v>
      </c>
      <c r="C60" t="s">
        <v>642</v>
      </c>
      <c r="D60" t="str">
        <f t="shared" si="0"/>
        <v>MGI2A6IL/V</v>
      </c>
      <c r="E60" t="str">
        <f t="shared" si="1"/>
        <v>MGI2A6IL</v>
      </c>
      <c r="F60">
        <v>4</v>
      </c>
      <c r="G60" t="s">
        <v>138</v>
      </c>
      <c r="H60">
        <v>1</v>
      </c>
    </row>
    <row r="61" spans="1:8" x14ac:dyDescent="0.2">
      <c r="A61" s="19">
        <v>60</v>
      </c>
      <c r="B61" s="19" t="s">
        <v>447</v>
      </c>
      <c r="C61" t="s">
        <v>451</v>
      </c>
      <c r="D61" t="str">
        <f t="shared" si="0"/>
        <v>MGI4A5GL</v>
      </c>
      <c r="E61" t="str">
        <f t="shared" si="1"/>
        <v>MGI4A5GL</v>
      </c>
      <c r="F61">
        <v>4</v>
      </c>
      <c r="G61" t="s">
        <v>138</v>
      </c>
      <c r="H61">
        <v>3</v>
      </c>
    </row>
    <row r="62" spans="1:8" x14ac:dyDescent="0.2">
      <c r="A62" s="19">
        <v>61</v>
      </c>
      <c r="B62" s="19" t="s">
        <v>447</v>
      </c>
      <c r="C62" t="s">
        <v>643</v>
      </c>
      <c r="D62" t="str">
        <f t="shared" si="0"/>
        <v>MGI4A5GL/V</v>
      </c>
      <c r="E62" t="str">
        <f t="shared" si="1"/>
        <v>MGI4A5GL</v>
      </c>
      <c r="F62">
        <v>4</v>
      </c>
      <c r="G62" t="s">
        <v>138</v>
      </c>
      <c r="H62">
        <v>1</v>
      </c>
    </row>
    <row r="63" spans="1:8" x14ac:dyDescent="0.2">
      <c r="A63" s="19">
        <v>62</v>
      </c>
      <c r="B63" s="19" t="s">
        <v>447</v>
      </c>
      <c r="C63" t="s">
        <v>461</v>
      </c>
      <c r="D63" t="str">
        <f t="shared" si="0"/>
        <v>MGZ3X1L</v>
      </c>
      <c r="E63" t="str">
        <f t="shared" si="1"/>
        <v>MGZ3X1L</v>
      </c>
      <c r="F63">
        <v>2</v>
      </c>
      <c r="G63" t="s">
        <v>90</v>
      </c>
      <c r="H63">
        <v>12</v>
      </c>
    </row>
    <row r="64" spans="1:8" x14ac:dyDescent="0.2">
      <c r="A64" s="19">
        <v>63</v>
      </c>
      <c r="B64" s="19" t="s">
        <v>447</v>
      </c>
      <c r="C64" t="s">
        <v>462</v>
      </c>
      <c r="D64" t="str">
        <f t="shared" si="0"/>
        <v>MGZ3X1L/V</v>
      </c>
      <c r="E64" t="str">
        <f t="shared" si="1"/>
        <v>MGZ3X1L</v>
      </c>
      <c r="F64">
        <v>2</v>
      </c>
      <c r="G64" t="s">
        <v>90</v>
      </c>
      <c r="H64">
        <v>3</v>
      </c>
    </row>
    <row r="65" spans="1:8" x14ac:dyDescent="0.2">
      <c r="A65" s="19">
        <v>64</v>
      </c>
      <c r="B65" s="19" t="s">
        <v>447</v>
      </c>
      <c r="C65" t="s">
        <v>471</v>
      </c>
      <c r="D65" t="str">
        <f t="shared" si="0"/>
        <v>MGZ6W1L</v>
      </c>
      <c r="E65" t="str">
        <f t="shared" si="1"/>
        <v>MGZ6W1L</v>
      </c>
      <c r="F65">
        <v>2</v>
      </c>
      <c r="G65" t="s">
        <v>146</v>
      </c>
      <c r="H65">
        <v>5</v>
      </c>
    </row>
    <row r="66" spans="1:8" x14ac:dyDescent="0.2">
      <c r="A66" s="19">
        <v>65</v>
      </c>
      <c r="B66" s="19" t="s">
        <v>447</v>
      </c>
      <c r="C66" t="s">
        <v>472</v>
      </c>
      <c r="D66" t="str">
        <f t="shared" si="0"/>
        <v>MGZ6W1L/V</v>
      </c>
      <c r="E66" t="str">
        <f t="shared" si="1"/>
        <v>MGZ6W1L</v>
      </c>
      <c r="F66">
        <v>2</v>
      </c>
      <c r="G66" t="s">
        <v>146</v>
      </c>
      <c r="H66">
        <v>1</v>
      </c>
    </row>
    <row r="67" spans="1:8" x14ac:dyDescent="0.2">
      <c r="A67" s="19">
        <v>66</v>
      </c>
      <c r="B67" s="19" t="s">
        <v>447</v>
      </c>
      <c r="C67" t="s">
        <v>644</v>
      </c>
      <c r="D67" t="str">
        <f t="shared" ref="D67:D130" si="2">SUBSTITUTE(C67,"L-T","L")</f>
        <v>MGI1A6ML</v>
      </c>
      <c r="E67" t="str">
        <f t="shared" ref="E67:E130" si="3">SUBSTITUTE(D67,"L/V","L")</f>
        <v>MGI1A6ML</v>
      </c>
      <c r="F67">
        <v>4</v>
      </c>
      <c r="G67" t="s">
        <v>314</v>
      </c>
      <c r="H67">
        <v>1</v>
      </c>
    </row>
    <row r="68" spans="1:8" x14ac:dyDescent="0.2">
      <c r="A68" s="19">
        <v>67</v>
      </c>
      <c r="B68" s="19" t="s">
        <v>447</v>
      </c>
      <c r="C68" t="s">
        <v>645</v>
      </c>
      <c r="D68" t="str">
        <f t="shared" si="2"/>
        <v>MGI5A5GL</v>
      </c>
      <c r="E68" t="str">
        <f t="shared" si="3"/>
        <v>MGI5A5GL</v>
      </c>
      <c r="F68">
        <v>4</v>
      </c>
      <c r="G68" t="s">
        <v>314</v>
      </c>
      <c r="H68">
        <v>56</v>
      </c>
    </row>
    <row r="69" spans="1:8" x14ac:dyDescent="0.2">
      <c r="A69" s="19">
        <v>68</v>
      </c>
      <c r="B69" s="19" t="s">
        <v>447</v>
      </c>
      <c r="C69" t="s">
        <v>646</v>
      </c>
      <c r="D69" t="str">
        <f t="shared" si="2"/>
        <v>MGZ9F1L</v>
      </c>
      <c r="E69" t="str">
        <f t="shared" si="3"/>
        <v>MGZ9F1L</v>
      </c>
      <c r="F69">
        <v>2</v>
      </c>
      <c r="G69" t="s">
        <v>148</v>
      </c>
      <c r="H69">
        <v>12</v>
      </c>
    </row>
    <row r="70" spans="1:8" x14ac:dyDescent="0.2">
      <c r="A70" s="19">
        <v>69</v>
      </c>
      <c r="B70" s="19" t="s">
        <v>447</v>
      </c>
      <c r="C70" t="s">
        <v>475</v>
      </c>
      <c r="D70" t="str">
        <f t="shared" si="2"/>
        <v>MGZ9I1L</v>
      </c>
      <c r="E70" t="str">
        <f t="shared" si="3"/>
        <v>MGZ9I1L</v>
      </c>
      <c r="F70">
        <v>3</v>
      </c>
      <c r="G70" t="s">
        <v>183</v>
      </c>
      <c r="H70">
        <v>2</v>
      </c>
    </row>
    <row r="71" spans="1:8" x14ac:dyDescent="0.2">
      <c r="A71" s="19">
        <v>70</v>
      </c>
      <c r="B71" s="19" t="s">
        <v>447</v>
      </c>
      <c r="C71" t="s">
        <v>459</v>
      </c>
      <c r="D71" t="str">
        <f t="shared" si="2"/>
        <v>MGZ3P1L</v>
      </c>
      <c r="E71" t="str">
        <f t="shared" si="3"/>
        <v>MGZ3P1L</v>
      </c>
      <c r="F71">
        <v>2</v>
      </c>
      <c r="G71" t="s">
        <v>75</v>
      </c>
      <c r="H71">
        <v>18</v>
      </c>
    </row>
    <row r="72" spans="1:8" x14ac:dyDescent="0.2">
      <c r="A72" s="19">
        <v>71</v>
      </c>
      <c r="B72" s="19" t="s">
        <v>447</v>
      </c>
      <c r="C72" t="s">
        <v>469</v>
      </c>
      <c r="D72" t="str">
        <f t="shared" si="2"/>
        <v>MGZ6V1L</v>
      </c>
      <c r="E72" t="str">
        <f t="shared" si="3"/>
        <v>MGZ6V1L</v>
      </c>
      <c r="F72">
        <v>2</v>
      </c>
      <c r="G72" t="s">
        <v>95</v>
      </c>
      <c r="H72">
        <v>23</v>
      </c>
    </row>
    <row r="73" spans="1:8" x14ac:dyDescent="0.2">
      <c r="A73" s="19">
        <v>72</v>
      </c>
      <c r="B73" s="19" t="s">
        <v>447</v>
      </c>
      <c r="C73" t="s">
        <v>470</v>
      </c>
      <c r="D73" t="str">
        <f t="shared" si="2"/>
        <v>MGZ6V1L/V</v>
      </c>
      <c r="E73" t="str">
        <f t="shared" si="3"/>
        <v>MGZ6V1L</v>
      </c>
      <c r="F73">
        <v>2</v>
      </c>
      <c r="G73" t="s">
        <v>95</v>
      </c>
      <c r="H73">
        <v>2</v>
      </c>
    </row>
    <row r="74" spans="1:8" x14ac:dyDescent="0.2">
      <c r="A74" s="19">
        <v>73</v>
      </c>
      <c r="B74" s="19" t="s">
        <v>447</v>
      </c>
      <c r="C74" t="s">
        <v>463</v>
      </c>
      <c r="D74" t="str">
        <f t="shared" si="2"/>
        <v>MGZ4A1L</v>
      </c>
      <c r="E74" t="str">
        <f t="shared" si="3"/>
        <v>MGZ4A1L</v>
      </c>
      <c r="F74">
        <v>2</v>
      </c>
      <c r="G74" t="s">
        <v>192</v>
      </c>
      <c r="H74">
        <v>11</v>
      </c>
    </row>
    <row r="75" spans="1:8" x14ac:dyDescent="0.2">
      <c r="A75" s="19">
        <v>74</v>
      </c>
      <c r="B75" s="19" t="s">
        <v>447</v>
      </c>
      <c r="C75" t="s">
        <v>473</v>
      </c>
      <c r="D75" t="str">
        <f t="shared" si="2"/>
        <v>MGZ6X1L</v>
      </c>
      <c r="E75" t="str">
        <f t="shared" si="3"/>
        <v>MGZ6X1L</v>
      </c>
      <c r="F75">
        <v>2</v>
      </c>
      <c r="G75" t="s">
        <v>68</v>
      </c>
      <c r="H75">
        <v>12</v>
      </c>
    </row>
    <row r="76" spans="1:8" x14ac:dyDescent="0.2">
      <c r="A76" s="19">
        <v>75</v>
      </c>
      <c r="B76" s="19" t="s">
        <v>447</v>
      </c>
      <c r="C76" t="s">
        <v>647</v>
      </c>
      <c r="D76" t="str">
        <f t="shared" si="2"/>
        <v>MGZ9D1L</v>
      </c>
      <c r="E76" t="str">
        <f t="shared" si="3"/>
        <v>MGZ9D1L</v>
      </c>
      <c r="F76">
        <v>4</v>
      </c>
      <c r="G76" t="s">
        <v>380</v>
      </c>
      <c r="H76">
        <v>36</v>
      </c>
    </row>
    <row r="77" spans="1:8" x14ac:dyDescent="0.2">
      <c r="A77" s="19">
        <v>76</v>
      </c>
      <c r="B77" s="19" t="s">
        <v>447</v>
      </c>
      <c r="C77" t="s">
        <v>467</v>
      </c>
      <c r="D77" t="str">
        <f t="shared" si="2"/>
        <v>MGZ6D2L</v>
      </c>
      <c r="E77" t="str">
        <f t="shared" si="3"/>
        <v>MGZ6D2L</v>
      </c>
      <c r="F77">
        <v>2</v>
      </c>
      <c r="G77" t="s">
        <v>323</v>
      </c>
      <c r="H77">
        <v>11</v>
      </c>
    </row>
    <row r="78" spans="1:8" x14ac:dyDescent="0.2">
      <c r="A78" s="19">
        <v>77</v>
      </c>
      <c r="B78" s="19" t="s">
        <v>447</v>
      </c>
      <c r="C78" t="s">
        <v>477</v>
      </c>
      <c r="D78" t="str">
        <f t="shared" si="2"/>
        <v>MGZ9P1L</v>
      </c>
      <c r="E78" t="str">
        <f t="shared" si="3"/>
        <v>MGZ9P1L</v>
      </c>
      <c r="F78">
        <v>4</v>
      </c>
      <c r="G78" t="s">
        <v>69</v>
      </c>
      <c r="H78">
        <v>5</v>
      </c>
    </row>
    <row r="79" spans="1:8" x14ac:dyDescent="0.2">
      <c r="A79" s="19">
        <v>78</v>
      </c>
      <c r="B79" s="19" t="s">
        <v>447</v>
      </c>
      <c r="C79" t="s">
        <v>465</v>
      </c>
      <c r="D79" t="str">
        <f t="shared" si="2"/>
        <v>MGZ5C1L</v>
      </c>
      <c r="E79" t="str">
        <f t="shared" si="3"/>
        <v>MGZ5C1L</v>
      </c>
      <c r="F79">
        <v>2</v>
      </c>
      <c r="G79" t="s">
        <v>181</v>
      </c>
      <c r="H79">
        <v>5</v>
      </c>
    </row>
    <row r="80" spans="1:8" x14ac:dyDescent="0.2">
      <c r="A80" s="19">
        <v>79</v>
      </c>
      <c r="B80" s="19" t="s">
        <v>447</v>
      </c>
      <c r="C80" t="s">
        <v>648</v>
      </c>
      <c r="D80" t="str">
        <f t="shared" si="2"/>
        <v>MGZ3A1L</v>
      </c>
      <c r="E80" t="str">
        <f t="shared" si="3"/>
        <v>MGZ3A1L</v>
      </c>
      <c r="F80">
        <v>3</v>
      </c>
      <c r="G80" t="s">
        <v>156</v>
      </c>
      <c r="H80">
        <v>33</v>
      </c>
    </row>
    <row r="81" spans="1:8" x14ac:dyDescent="0.2">
      <c r="A81" s="19">
        <v>80</v>
      </c>
      <c r="B81" s="19" t="s">
        <v>447</v>
      </c>
      <c r="C81" t="s">
        <v>453</v>
      </c>
      <c r="D81" t="str">
        <f t="shared" si="2"/>
        <v>MGZ3A6L</v>
      </c>
      <c r="E81" t="str">
        <f t="shared" si="3"/>
        <v>MGZ3A6L</v>
      </c>
      <c r="F81">
        <v>3</v>
      </c>
      <c r="G81" t="s">
        <v>156</v>
      </c>
      <c r="H81">
        <v>11</v>
      </c>
    </row>
    <row r="82" spans="1:8" x14ac:dyDescent="0.2">
      <c r="A82" s="19">
        <v>81</v>
      </c>
      <c r="B82" s="19" t="s">
        <v>447</v>
      </c>
      <c r="C82" t="s">
        <v>479</v>
      </c>
      <c r="D82" t="str">
        <f t="shared" si="2"/>
        <v>MGZ9S1L</v>
      </c>
      <c r="E82" t="str">
        <f t="shared" si="3"/>
        <v>MGZ9S1L</v>
      </c>
      <c r="F82">
        <v>3</v>
      </c>
      <c r="G82" t="s">
        <v>157</v>
      </c>
      <c r="H82">
        <v>12</v>
      </c>
    </row>
    <row r="83" spans="1:8" x14ac:dyDescent="0.2">
      <c r="A83" s="19">
        <v>82</v>
      </c>
      <c r="B83" s="19" t="s">
        <v>447</v>
      </c>
      <c r="C83" t="s">
        <v>454</v>
      </c>
      <c r="D83" t="str">
        <f t="shared" si="2"/>
        <v>MGZ3B1L</v>
      </c>
      <c r="E83" t="str">
        <f t="shared" si="3"/>
        <v>MGZ3B1L</v>
      </c>
      <c r="F83">
        <v>4</v>
      </c>
      <c r="G83" t="s">
        <v>120</v>
      </c>
      <c r="H83">
        <v>31</v>
      </c>
    </row>
    <row r="84" spans="1:8" x14ac:dyDescent="0.2">
      <c r="A84" s="19">
        <v>83</v>
      </c>
      <c r="B84" s="19" t="s">
        <v>447</v>
      </c>
      <c r="C84" t="s">
        <v>455</v>
      </c>
      <c r="D84" t="str">
        <f t="shared" si="2"/>
        <v>MGZ3B2L</v>
      </c>
      <c r="E84" t="str">
        <f t="shared" si="3"/>
        <v>MGZ3B2L</v>
      </c>
      <c r="F84">
        <v>4</v>
      </c>
      <c r="G84" t="s">
        <v>120</v>
      </c>
      <c r="H84">
        <v>1</v>
      </c>
    </row>
    <row r="85" spans="1:8" x14ac:dyDescent="0.2">
      <c r="A85" s="19">
        <v>84</v>
      </c>
      <c r="B85" s="19" t="s">
        <v>447</v>
      </c>
      <c r="C85" t="s">
        <v>458</v>
      </c>
      <c r="D85" t="str">
        <f t="shared" si="2"/>
        <v>MGZ3J6L</v>
      </c>
      <c r="E85" t="str">
        <f t="shared" si="3"/>
        <v>MGZ3J6L</v>
      </c>
      <c r="F85">
        <v>2</v>
      </c>
      <c r="G85" t="s">
        <v>160</v>
      </c>
      <c r="H85">
        <v>3</v>
      </c>
    </row>
    <row r="86" spans="1:8" x14ac:dyDescent="0.2">
      <c r="A86" s="19">
        <v>85</v>
      </c>
      <c r="B86" s="19" t="s">
        <v>447</v>
      </c>
      <c r="C86" t="s">
        <v>478</v>
      </c>
      <c r="D86" t="str">
        <f t="shared" si="2"/>
        <v>MGZ9Q1L</v>
      </c>
      <c r="E86" t="str">
        <f t="shared" si="3"/>
        <v>MGZ9Q1L</v>
      </c>
      <c r="F86">
        <v>3</v>
      </c>
      <c r="G86" t="s">
        <v>161</v>
      </c>
      <c r="H86">
        <v>2</v>
      </c>
    </row>
    <row r="87" spans="1:8" x14ac:dyDescent="0.2">
      <c r="A87" s="19">
        <v>86</v>
      </c>
      <c r="B87" s="19" t="s">
        <v>447</v>
      </c>
      <c r="C87" t="s">
        <v>649</v>
      </c>
      <c r="D87" t="str">
        <f t="shared" si="2"/>
        <v>MGZ6O1L</v>
      </c>
      <c r="E87" t="str">
        <f t="shared" si="3"/>
        <v>MGZ6O1L</v>
      </c>
      <c r="F87">
        <v>3</v>
      </c>
      <c r="G87" t="s">
        <v>187</v>
      </c>
      <c r="H87">
        <v>1</v>
      </c>
    </row>
    <row r="88" spans="1:8" x14ac:dyDescent="0.2">
      <c r="A88" s="19">
        <v>87</v>
      </c>
      <c r="B88" s="19" t="s">
        <v>447</v>
      </c>
      <c r="C88" t="s">
        <v>650</v>
      </c>
      <c r="D88" t="str">
        <f t="shared" si="2"/>
        <v>MGZ6R2L</v>
      </c>
      <c r="E88" t="str">
        <f t="shared" si="3"/>
        <v>MGZ6R2L</v>
      </c>
      <c r="F88">
        <v>5</v>
      </c>
      <c r="G88" t="s">
        <v>330</v>
      </c>
      <c r="H88">
        <v>1</v>
      </c>
    </row>
    <row r="89" spans="1:8" x14ac:dyDescent="0.2">
      <c r="A89" s="19">
        <v>88</v>
      </c>
      <c r="B89" s="19" t="s">
        <v>447</v>
      </c>
      <c r="C89" t="s">
        <v>651</v>
      </c>
      <c r="D89" t="str">
        <f t="shared" si="2"/>
        <v>MSZ1B6ML</v>
      </c>
      <c r="E89" t="str">
        <f t="shared" si="3"/>
        <v>MSZ1B6ML</v>
      </c>
      <c r="F89">
        <v>4</v>
      </c>
      <c r="G89" t="s">
        <v>323</v>
      </c>
      <c r="H89">
        <v>2</v>
      </c>
    </row>
    <row r="90" spans="1:8" x14ac:dyDescent="0.2">
      <c r="A90" s="19">
        <v>89</v>
      </c>
      <c r="B90" s="19" t="s">
        <v>447</v>
      </c>
      <c r="C90" t="s">
        <v>652</v>
      </c>
      <c r="D90" t="str">
        <f t="shared" si="2"/>
        <v>MGI3A6ML</v>
      </c>
      <c r="E90" t="str">
        <f t="shared" si="3"/>
        <v>MGI3A6ML</v>
      </c>
      <c r="F90">
        <v>4</v>
      </c>
      <c r="G90" t="s">
        <v>55</v>
      </c>
      <c r="H90">
        <v>9</v>
      </c>
    </row>
    <row r="91" spans="1:8" x14ac:dyDescent="0.2">
      <c r="A91" s="19">
        <v>90</v>
      </c>
      <c r="B91" s="19" t="s">
        <v>447</v>
      </c>
      <c r="C91" t="s">
        <v>460</v>
      </c>
      <c r="D91" t="str">
        <f t="shared" si="2"/>
        <v>MGZ3V1L</v>
      </c>
      <c r="E91" t="str">
        <f t="shared" si="3"/>
        <v>MGZ3V1L</v>
      </c>
      <c r="F91">
        <v>4</v>
      </c>
      <c r="G91" t="s">
        <v>55</v>
      </c>
      <c r="H91">
        <v>3</v>
      </c>
    </row>
    <row r="92" spans="1:8" x14ac:dyDescent="0.2">
      <c r="A92" s="19">
        <v>91</v>
      </c>
      <c r="B92" s="19" t="s">
        <v>447</v>
      </c>
      <c r="C92" t="s">
        <v>653</v>
      </c>
      <c r="D92" t="str">
        <f t="shared" si="2"/>
        <v>MSZ3A6ML</v>
      </c>
      <c r="E92" t="str">
        <f t="shared" si="3"/>
        <v>MSZ3A6ML</v>
      </c>
      <c r="F92">
        <v>5</v>
      </c>
      <c r="G92" t="s">
        <v>340</v>
      </c>
      <c r="H92">
        <v>8</v>
      </c>
    </row>
    <row r="93" spans="1:8" x14ac:dyDescent="0.2">
      <c r="A93" s="19">
        <v>92</v>
      </c>
      <c r="B93" s="19" t="s">
        <v>447</v>
      </c>
      <c r="C93" t="s">
        <v>654</v>
      </c>
      <c r="D93" t="str">
        <f t="shared" si="2"/>
        <v>MSZ3B6ML</v>
      </c>
      <c r="E93" t="str">
        <f t="shared" si="3"/>
        <v>MSZ3B6ML</v>
      </c>
      <c r="F93">
        <v>5</v>
      </c>
      <c r="G93" t="s">
        <v>342</v>
      </c>
      <c r="H93">
        <v>10</v>
      </c>
    </row>
    <row r="94" spans="1:8" x14ac:dyDescent="0.2">
      <c r="A94" s="19">
        <v>93</v>
      </c>
      <c r="B94" s="19" t="s">
        <v>447</v>
      </c>
      <c r="C94" t="s">
        <v>655</v>
      </c>
      <c r="D94" t="str">
        <f t="shared" si="2"/>
        <v>MGZ3N1L</v>
      </c>
      <c r="E94" t="str">
        <f t="shared" si="3"/>
        <v>MGZ3N1L</v>
      </c>
      <c r="F94">
        <v>3</v>
      </c>
      <c r="G94" t="s">
        <v>388</v>
      </c>
      <c r="H94">
        <v>7</v>
      </c>
    </row>
    <row r="95" spans="1:8" x14ac:dyDescent="0.2">
      <c r="A95" s="19">
        <v>94</v>
      </c>
      <c r="B95" s="19" t="s">
        <v>447</v>
      </c>
      <c r="C95" t="s">
        <v>656</v>
      </c>
      <c r="D95" t="str">
        <f t="shared" si="2"/>
        <v>MGZ3S1L</v>
      </c>
      <c r="E95" t="str">
        <f t="shared" si="3"/>
        <v>MGZ3S1L</v>
      </c>
      <c r="F95">
        <v>4</v>
      </c>
      <c r="G95" t="s">
        <v>390</v>
      </c>
      <c r="H95">
        <v>4</v>
      </c>
    </row>
    <row r="96" spans="1:8" x14ac:dyDescent="0.2">
      <c r="A96" s="19">
        <v>95</v>
      </c>
      <c r="B96" s="19" t="s">
        <v>447</v>
      </c>
      <c r="C96" t="s">
        <v>657</v>
      </c>
      <c r="D96" t="str">
        <f t="shared" si="2"/>
        <v>MGZ4C1L</v>
      </c>
      <c r="E96" t="str">
        <f t="shared" si="3"/>
        <v>MGZ4C1L</v>
      </c>
      <c r="F96">
        <v>4</v>
      </c>
      <c r="G96" t="s">
        <v>386</v>
      </c>
      <c r="H96">
        <v>33</v>
      </c>
    </row>
    <row r="97" spans="1:8" x14ac:dyDescent="0.2">
      <c r="A97" s="19">
        <v>96</v>
      </c>
      <c r="B97" s="19" t="s">
        <v>447</v>
      </c>
      <c r="C97" t="s">
        <v>658</v>
      </c>
      <c r="D97" t="str">
        <f t="shared" si="2"/>
        <v>MGZ5L1L</v>
      </c>
      <c r="E97" t="str">
        <f t="shared" si="3"/>
        <v>MGZ5L1L</v>
      </c>
      <c r="F97">
        <v>15</v>
      </c>
      <c r="G97" t="s">
        <v>394</v>
      </c>
      <c r="H97">
        <v>11</v>
      </c>
    </row>
    <row r="98" spans="1:8" x14ac:dyDescent="0.2">
      <c r="A98" s="19">
        <v>97</v>
      </c>
      <c r="B98" s="19" t="s">
        <v>447</v>
      </c>
      <c r="C98" t="s">
        <v>466</v>
      </c>
      <c r="D98" t="str">
        <f t="shared" si="2"/>
        <v>MGZ5K1L</v>
      </c>
      <c r="E98" t="str">
        <f t="shared" si="3"/>
        <v>MGZ5K1L</v>
      </c>
      <c r="F98">
        <v>15</v>
      </c>
      <c r="G98" t="s">
        <v>396</v>
      </c>
      <c r="H98">
        <v>15</v>
      </c>
    </row>
    <row r="99" spans="1:8" x14ac:dyDescent="0.2">
      <c r="A99" s="19">
        <v>98</v>
      </c>
      <c r="B99" s="19" t="s">
        <v>447</v>
      </c>
      <c r="C99" t="s">
        <v>468</v>
      </c>
      <c r="D99" t="str">
        <f t="shared" si="2"/>
        <v>MGZ6E1L</v>
      </c>
      <c r="E99" t="str">
        <f t="shared" si="3"/>
        <v>MGZ6E1L</v>
      </c>
      <c r="F99">
        <v>4</v>
      </c>
      <c r="G99" t="s">
        <v>369</v>
      </c>
      <c r="H99">
        <v>5</v>
      </c>
    </row>
    <row r="100" spans="1:8" x14ac:dyDescent="0.2">
      <c r="A100" s="19">
        <v>99</v>
      </c>
      <c r="B100" s="19" t="s">
        <v>447</v>
      </c>
      <c r="C100" t="s">
        <v>474</v>
      </c>
      <c r="D100" t="str">
        <f t="shared" si="2"/>
        <v>MGZ9A1L</v>
      </c>
      <c r="E100" t="str">
        <f t="shared" si="3"/>
        <v>MGZ9A1L</v>
      </c>
      <c r="F100">
        <v>2</v>
      </c>
      <c r="G100" t="s">
        <v>83</v>
      </c>
      <c r="H100">
        <v>7</v>
      </c>
    </row>
    <row r="101" spans="1:8" x14ac:dyDescent="0.2">
      <c r="A101" s="19">
        <v>100</v>
      </c>
      <c r="B101" s="19" t="s">
        <v>447</v>
      </c>
      <c r="C101" t="s">
        <v>659</v>
      </c>
      <c r="D101" t="str">
        <f t="shared" si="2"/>
        <v>MGZ9A1L/V</v>
      </c>
      <c r="E101" t="str">
        <f t="shared" si="3"/>
        <v>MGZ9A1L</v>
      </c>
      <c r="F101">
        <v>2</v>
      </c>
      <c r="G101" t="s">
        <v>83</v>
      </c>
      <c r="H101">
        <v>1</v>
      </c>
    </row>
    <row r="102" spans="1:8" x14ac:dyDescent="0.2">
      <c r="A102" s="19">
        <v>101</v>
      </c>
      <c r="B102" s="19" t="s">
        <v>447</v>
      </c>
      <c r="C102" t="s">
        <v>660</v>
      </c>
      <c r="D102" t="str">
        <f t="shared" si="2"/>
        <v>MGZ6P1L</v>
      </c>
      <c r="E102" t="str">
        <f t="shared" si="3"/>
        <v>MGZ6P1L</v>
      </c>
      <c r="F102">
        <v>3</v>
      </c>
      <c r="G102" t="s">
        <v>189</v>
      </c>
      <c r="H102">
        <v>1</v>
      </c>
    </row>
    <row r="103" spans="1:8" x14ac:dyDescent="0.2">
      <c r="A103" s="19">
        <v>102</v>
      </c>
      <c r="B103" s="19" t="s">
        <v>447</v>
      </c>
      <c r="C103" t="s">
        <v>661</v>
      </c>
      <c r="D103" t="str">
        <f t="shared" si="2"/>
        <v>MGZ6T1L/V</v>
      </c>
      <c r="E103" t="str">
        <f t="shared" si="3"/>
        <v>MGZ6T1L</v>
      </c>
      <c r="F103">
        <v>5</v>
      </c>
      <c r="G103" t="s">
        <v>725</v>
      </c>
      <c r="H103">
        <v>4</v>
      </c>
    </row>
    <row r="104" spans="1:8" x14ac:dyDescent="0.2">
      <c r="A104" s="19">
        <v>103</v>
      </c>
      <c r="B104" s="19" t="s">
        <v>447</v>
      </c>
      <c r="C104" t="s">
        <v>662</v>
      </c>
      <c r="D104" t="str">
        <f t="shared" si="2"/>
        <v>MGZ6T2L/V</v>
      </c>
      <c r="E104" t="str">
        <f t="shared" si="3"/>
        <v>MGZ6T2L</v>
      </c>
      <c r="F104">
        <v>5</v>
      </c>
      <c r="G104" t="s">
        <v>392</v>
      </c>
      <c r="H104">
        <v>1</v>
      </c>
    </row>
    <row r="105" spans="1:8" x14ac:dyDescent="0.2">
      <c r="A105" s="19">
        <v>104</v>
      </c>
      <c r="B105" s="19" t="s">
        <v>447</v>
      </c>
      <c r="C105" t="s">
        <v>452</v>
      </c>
      <c r="D105" t="str">
        <f t="shared" si="2"/>
        <v>MGZ1H1L</v>
      </c>
      <c r="E105" t="str">
        <f t="shared" si="3"/>
        <v>MGZ1H1L</v>
      </c>
      <c r="F105">
        <v>0</v>
      </c>
      <c r="G105" t="s">
        <v>359</v>
      </c>
      <c r="H105">
        <v>7</v>
      </c>
    </row>
    <row r="106" spans="1:8" x14ac:dyDescent="0.2">
      <c r="A106" s="19">
        <v>105</v>
      </c>
      <c r="B106" s="19" t="s">
        <v>447</v>
      </c>
      <c r="C106" t="s">
        <v>457</v>
      </c>
      <c r="D106" t="str">
        <f t="shared" si="2"/>
        <v>MGZ3G1L</v>
      </c>
      <c r="E106" t="str">
        <f t="shared" si="3"/>
        <v>MGZ3G1L</v>
      </c>
      <c r="F106">
        <v>4</v>
      </c>
      <c r="G106" t="s">
        <v>367</v>
      </c>
      <c r="H106">
        <v>3</v>
      </c>
    </row>
    <row r="107" spans="1:8" x14ac:dyDescent="0.2">
      <c r="A107" s="19">
        <v>106</v>
      </c>
      <c r="B107" s="19" t="s">
        <v>447</v>
      </c>
      <c r="C107" t="s">
        <v>476</v>
      </c>
      <c r="D107" t="str">
        <f t="shared" si="2"/>
        <v>MGZ9M1L</v>
      </c>
      <c r="E107" t="str">
        <f t="shared" si="3"/>
        <v>MGZ9M1L</v>
      </c>
      <c r="F107">
        <v>2</v>
      </c>
      <c r="G107" t="s">
        <v>136</v>
      </c>
      <c r="H107">
        <v>2</v>
      </c>
    </row>
    <row r="108" spans="1:8" x14ac:dyDescent="0.2">
      <c r="A108" s="19">
        <v>107</v>
      </c>
      <c r="B108" s="19" t="s">
        <v>447</v>
      </c>
      <c r="C108" t="s">
        <v>446</v>
      </c>
      <c r="D108" t="str">
        <f t="shared" si="2"/>
        <v>MGY1J1L</v>
      </c>
      <c r="E108" t="str">
        <f t="shared" si="3"/>
        <v>MGY1J1L</v>
      </c>
      <c r="F108">
        <v>2</v>
      </c>
      <c r="G108" t="s">
        <v>376</v>
      </c>
      <c r="H108">
        <v>6</v>
      </c>
    </row>
    <row r="109" spans="1:8" x14ac:dyDescent="0.2">
      <c r="A109" s="19">
        <v>108</v>
      </c>
      <c r="B109" s="19" t="s">
        <v>480</v>
      </c>
      <c r="C109" t="s">
        <v>484</v>
      </c>
      <c r="D109" t="str">
        <f t="shared" si="2"/>
        <v>MGY2D1L</v>
      </c>
      <c r="E109" t="str">
        <f t="shared" si="3"/>
        <v>MGY2D1L</v>
      </c>
      <c r="F109">
        <v>2</v>
      </c>
      <c r="G109" t="s">
        <v>347</v>
      </c>
      <c r="H109">
        <v>7</v>
      </c>
    </row>
    <row r="110" spans="1:8" x14ac:dyDescent="0.2">
      <c r="A110" s="19">
        <v>109</v>
      </c>
      <c r="B110" s="19" t="s">
        <v>480</v>
      </c>
      <c r="C110" t="s">
        <v>663</v>
      </c>
      <c r="D110" t="str">
        <f t="shared" si="2"/>
        <v>MGY3A5GL</v>
      </c>
      <c r="E110" t="str">
        <f t="shared" si="3"/>
        <v>MGY3A5GL</v>
      </c>
      <c r="F110">
        <v>3</v>
      </c>
      <c r="G110" t="s">
        <v>489</v>
      </c>
      <c r="H110">
        <v>44</v>
      </c>
    </row>
    <row r="111" spans="1:8" x14ac:dyDescent="0.2">
      <c r="A111" s="19">
        <v>110</v>
      </c>
      <c r="B111" s="19" t="s">
        <v>480</v>
      </c>
      <c r="C111" t="s">
        <v>488</v>
      </c>
      <c r="D111" t="str">
        <f t="shared" si="2"/>
        <v>MGY6B1L</v>
      </c>
      <c r="E111" t="str">
        <f t="shared" si="3"/>
        <v>MGY6B1L</v>
      </c>
      <c r="F111">
        <v>3</v>
      </c>
      <c r="G111" t="s">
        <v>489</v>
      </c>
      <c r="H111">
        <v>4</v>
      </c>
    </row>
    <row r="112" spans="1:8" x14ac:dyDescent="0.2">
      <c r="A112" s="19">
        <v>111</v>
      </c>
      <c r="B112" s="19" t="s">
        <v>480</v>
      </c>
      <c r="C112" t="s">
        <v>664</v>
      </c>
      <c r="D112" t="str">
        <f t="shared" si="2"/>
        <v>MGY1B2L/V</v>
      </c>
      <c r="E112" t="str">
        <f t="shared" si="3"/>
        <v>MGY1B2L</v>
      </c>
      <c r="F112">
        <v>4</v>
      </c>
      <c r="G112" t="s">
        <v>481</v>
      </c>
      <c r="H112">
        <v>1</v>
      </c>
    </row>
    <row r="113" spans="1:8" x14ac:dyDescent="0.2">
      <c r="A113" s="19">
        <v>112</v>
      </c>
      <c r="B113" s="19" t="s">
        <v>480</v>
      </c>
      <c r="C113" t="s">
        <v>665</v>
      </c>
      <c r="D113" t="str">
        <f t="shared" si="2"/>
        <v>MGY4A5GL/V</v>
      </c>
      <c r="E113" t="str">
        <f t="shared" si="3"/>
        <v>MGY4A5GL</v>
      </c>
      <c r="F113">
        <v>4</v>
      </c>
      <c r="G113" t="s">
        <v>487</v>
      </c>
      <c r="H113">
        <v>1</v>
      </c>
    </row>
    <row r="114" spans="1:8" x14ac:dyDescent="0.2">
      <c r="A114" s="19">
        <v>113</v>
      </c>
      <c r="B114" s="19" t="s">
        <v>480</v>
      </c>
      <c r="C114" t="s">
        <v>485</v>
      </c>
      <c r="D114" t="str">
        <f t="shared" si="2"/>
        <v>MGY3D1L</v>
      </c>
      <c r="E114" t="str">
        <f t="shared" si="3"/>
        <v>MGY3D1L</v>
      </c>
      <c r="F114">
        <v>3</v>
      </c>
      <c r="G114" t="s">
        <v>486</v>
      </c>
      <c r="H114">
        <v>1</v>
      </c>
    </row>
    <row r="115" spans="1:8" x14ac:dyDescent="0.2">
      <c r="A115" s="19">
        <v>114</v>
      </c>
      <c r="B115" s="19" t="s">
        <v>480</v>
      </c>
      <c r="C115" t="s">
        <v>666</v>
      </c>
      <c r="D115" t="str">
        <f t="shared" si="2"/>
        <v>MGY5A5GL</v>
      </c>
      <c r="E115" t="str">
        <f t="shared" si="3"/>
        <v>MGY5A5GL</v>
      </c>
      <c r="F115">
        <v>4</v>
      </c>
      <c r="G115" t="s">
        <v>492</v>
      </c>
      <c r="H115">
        <v>54</v>
      </c>
    </row>
    <row r="116" spans="1:8" x14ac:dyDescent="0.2">
      <c r="A116" s="19">
        <v>115</v>
      </c>
      <c r="B116" s="19" t="s">
        <v>480</v>
      </c>
      <c r="C116" t="s">
        <v>491</v>
      </c>
      <c r="D116" t="str">
        <f t="shared" si="2"/>
        <v>MGY9A1L</v>
      </c>
      <c r="E116" t="str">
        <f t="shared" si="3"/>
        <v>MGY9A1L</v>
      </c>
      <c r="F116">
        <v>4</v>
      </c>
      <c r="G116" t="s">
        <v>492</v>
      </c>
      <c r="H116">
        <v>22</v>
      </c>
    </row>
    <row r="117" spans="1:8" x14ac:dyDescent="0.2">
      <c r="A117" s="19">
        <v>116</v>
      </c>
      <c r="B117" s="19" t="s">
        <v>480</v>
      </c>
      <c r="C117" t="s">
        <v>667</v>
      </c>
      <c r="D117" t="str">
        <f t="shared" si="2"/>
        <v>MGY2B1L</v>
      </c>
      <c r="E117" t="str">
        <f t="shared" si="3"/>
        <v>MGY2B1L</v>
      </c>
      <c r="F117">
        <v>4</v>
      </c>
      <c r="G117" t="s">
        <v>295</v>
      </c>
      <c r="H117">
        <v>11</v>
      </c>
    </row>
    <row r="118" spans="1:8" x14ac:dyDescent="0.2">
      <c r="A118" s="19">
        <v>117</v>
      </c>
      <c r="B118" s="19" t="s">
        <v>480</v>
      </c>
      <c r="C118" t="s">
        <v>668</v>
      </c>
      <c r="D118" t="str">
        <f t="shared" si="2"/>
        <v>MGY5B5GL</v>
      </c>
      <c r="E118" t="str">
        <f t="shared" si="3"/>
        <v>MGY5B5GL</v>
      </c>
      <c r="F118">
        <v>3</v>
      </c>
      <c r="G118" t="s">
        <v>280</v>
      </c>
      <c r="H118">
        <v>54</v>
      </c>
    </row>
    <row r="119" spans="1:8" x14ac:dyDescent="0.2">
      <c r="A119" s="19">
        <v>118</v>
      </c>
      <c r="B119" s="19" t="s">
        <v>480</v>
      </c>
      <c r="C119" t="s">
        <v>482</v>
      </c>
      <c r="D119" t="str">
        <f t="shared" si="2"/>
        <v>MGY1S1L</v>
      </c>
      <c r="E119" t="str">
        <f t="shared" si="3"/>
        <v>MGY1S1L</v>
      </c>
      <c r="F119">
        <v>15</v>
      </c>
      <c r="G119" t="s">
        <v>483</v>
      </c>
      <c r="H119">
        <v>11</v>
      </c>
    </row>
    <row r="120" spans="1:8" x14ac:dyDescent="0.2">
      <c r="A120" s="19">
        <v>119</v>
      </c>
      <c r="B120" s="19" t="s">
        <v>480</v>
      </c>
      <c r="C120" t="s">
        <v>669</v>
      </c>
      <c r="D120" t="str">
        <f t="shared" si="2"/>
        <v>MGY1S2L</v>
      </c>
      <c r="E120" t="str">
        <f t="shared" si="3"/>
        <v>MGY1S2L</v>
      </c>
      <c r="F120">
        <v>15</v>
      </c>
      <c r="G120" t="s">
        <v>483</v>
      </c>
      <c r="H120">
        <v>27</v>
      </c>
    </row>
    <row r="121" spans="1:8" x14ac:dyDescent="0.2">
      <c r="A121" s="19">
        <v>120</v>
      </c>
      <c r="B121" s="19" t="s">
        <v>480</v>
      </c>
      <c r="C121" t="s">
        <v>670</v>
      </c>
      <c r="D121" t="str">
        <f t="shared" si="2"/>
        <v>MGY2C1L</v>
      </c>
      <c r="E121" t="str">
        <f t="shared" si="3"/>
        <v>MGY2C1L</v>
      </c>
      <c r="F121">
        <v>4</v>
      </c>
      <c r="G121" t="s">
        <v>297</v>
      </c>
      <c r="H121">
        <v>12</v>
      </c>
    </row>
    <row r="122" spans="1:8" x14ac:dyDescent="0.2">
      <c r="A122" s="19">
        <v>121</v>
      </c>
      <c r="B122" s="19" t="s">
        <v>480</v>
      </c>
      <c r="C122" t="s">
        <v>671</v>
      </c>
      <c r="D122" t="str">
        <f t="shared" si="2"/>
        <v>MGY5D1L</v>
      </c>
      <c r="E122" t="str">
        <f t="shared" si="3"/>
        <v>MGY5D1L</v>
      </c>
      <c r="F122">
        <v>2</v>
      </c>
      <c r="G122" t="s">
        <v>299</v>
      </c>
      <c r="H122">
        <v>9</v>
      </c>
    </row>
    <row r="123" spans="1:8" x14ac:dyDescent="0.2">
      <c r="A123" s="19">
        <v>122</v>
      </c>
      <c r="B123" s="19" t="s">
        <v>480</v>
      </c>
      <c r="C123" t="s">
        <v>490</v>
      </c>
      <c r="D123" t="str">
        <f t="shared" si="2"/>
        <v>MGY7B1L/V</v>
      </c>
      <c r="E123" t="str">
        <f t="shared" si="3"/>
        <v>MGY7B1L</v>
      </c>
      <c r="F123">
        <v>4</v>
      </c>
      <c r="G123" t="s">
        <v>379</v>
      </c>
      <c r="H123">
        <v>3</v>
      </c>
    </row>
    <row r="124" spans="1:8" x14ac:dyDescent="0.2">
      <c r="A124" s="19">
        <v>123</v>
      </c>
      <c r="B124" s="19" t="s">
        <v>480</v>
      </c>
      <c r="C124" t="s">
        <v>494</v>
      </c>
      <c r="D124" t="str">
        <f t="shared" si="2"/>
        <v>MGT1A1L</v>
      </c>
      <c r="E124" t="str">
        <f t="shared" si="3"/>
        <v>MGT1A1L</v>
      </c>
      <c r="F124">
        <v>4</v>
      </c>
      <c r="G124" t="s">
        <v>495</v>
      </c>
      <c r="H124">
        <v>1</v>
      </c>
    </row>
    <row r="125" spans="1:8" x14ac:dyDescent="0.2">
      <c r="A125" s="19">
        <v>124</v>
      </c>
      <c r="B125" s="19" t="s">
        <v>480</v>
      </c>
      <c r="C125" t="s">
        <v>496</v>
      </c>
      <c r="D125" t="str">
        <f t="shared" si="2"/>
        <v>MGT1A5GL</v>
      </c>
      <c r="E125" t="str">
        <f t="shared" si="3"/>
        <v>MGT1A5GL</v>
      </c>
      <c r="F125">
        <v>3</v>
      </c>
      <c r="G125" t="s">
        <v>497</v>
      </c>
      <c r="H125">
        <v>21</v>
      </c>
    </row>
    <row r="126" spans="1:8" x14ac:dyDescent="0.2">
      <c r="A126" s="19">
        <v>125</v>
      </c>
      <c r="B126" s="19" t="s">
        <v>480</v>
      </c>
      <c r="C126" t="s">
        <v>501</v>
      </c>
      <c r="D126" t="str">
        <f t="shared" si="2"/>
        <v>MGT1B6GL</v>
      </c>
      <c r="E126" t="str">
        <f t="shared" si="3"/>
        <v>MGT1B6GL</v>
      </c>
      <c r="F126">
        <v>3</v>
      </c>
      <c r="G126" t="s">
        <v>500</v>
      </c>
      <c r="H126">
        <v>4</v>
      </c>
    </row>
    <row r="127" spans="1:8" x14ac:dyDescent="0.2">
      <c r="A127" s="19">
        <v>126</v>
      </c>
      <c r="B127" s="19" t="s">
        <v>480</v>
      </c>
      <c r="C127" t="s">
        <v>506</v>
      </c>
      <c r="D127" t="str">
        <f t="shared" si="2"/>
        <v>MGT2A5GL</v>
      </c>
      <c r="E127" t="str">
        <f t="shared" si="3"/>
        <v>MGT2A5GL</v>
      </c>
      <c r="F127">
        <v>4</v>
      </c>
      <c r="G127" t="s">
        <v>507</v>
      </c>
      <c r="H127">
        <v>4</v>
      </c>
    </row>
    <row r="128" spans="1:8" x14ac:dyDescent="0.2">
      <c r="A128" s="19">
        <v>127</v>
      </c>
      <c r="B128" s="19" t="s">
        <v>480</v>
      </c>
      <c r="C128" t="s">
        <v>508</v>
      </c>
      <c r="D128" t="str">
        <f t="shared" si="2"/>
        <v>MGT2A6GL</v>
      </c>
      <c r="E128" t="str">
        <f t="shared" si="3"/>
        <v>MGT2A6GL</v>
      </c>
      <c r="F128">
        <v>4</v>
      </c>
      <c r="G128" t="s">
        <v>507</v>
      </c>
      <c r="H128">
        <v>15</v>
      </c>
    </row>
    <row r="129" spans="1:8" x14ac:dyDescent="0.2">
      <c r="A129" s="19">
        <v>128</v>
      </c>
      <c r="B129" s="19" t="s">
        <v>480</v>
      </c>
      <c r="C129" t="s">
        <v>515</v>
      </c>
      <c r="D129" t="str">
        <f t="shared" si="2"/>
        <v>MGT2F1L</v>
      </c>
      <c r="E129" t="str">
        <f t="shared" si="3"/>
        <v>MGT2F1L</v>
      </c>
      <c r="F129">
        <v>4</v>
      </c>
      <c r="G129" t="s">
        <v>516</v>
      </c>
      <c r="H129">
        <v>4</v>
      </c>
    </row>
    <row r="130" spans="1:8" x14ac:dyDescent="0.2">
      <c r="A130" s="19">
        <v>129</v>
      </c>
      <c r="B130" s="19" t="s">
        <v>480</v>
      </c>
      <c r="C130" t="s">
        <v>498</v>
      </c>
      <c r="D130" t="str">
        <f t="shared" si="2"/>
        <v>MGT1B1L</v>
      </c>
      <c r="E130" t="str">
        <f t="shared" si="3"/>
        <v>MGT1B1L</v>
      </c>
      <c r="F130">
        <v>5</v>
      </c>
      <c r="G130" t="s">
        <v>499</v>
      </c>
      <c r="H130">
        <v>2</v>
      </c>
    </row>
    <row r="131" spans="1:8" x14ac:dyDescent="0.2">
      <c r="A131" s="19">
        <v>130</v>
      </c>
      <c r="B131" s="19" t="s">
        <v>480</v>
      </c>
      <c r="C131" t="s">
        <v>511</v>
      </c>
      <c r="D131" t="str">
        <f t="shared" ref="D131:D194" si="4">SUBSTITUTE(C131,"L-T","L")</f>
        <v>MGT2C5GL</v>
      </c>
      <c r="E131" t="str">
        <f t="shared" ref="E131:E194" si="5">SUBSTITUTE(D131,"L/V","L")</f>
        <v>MGT2C5GL</v>
      </c>
      <c r="F131">
        <v>5</v>
      </c>
      <c r="G131" t="s">
        <v>512</v>
      </c>
      <c r="H131">
        <v>17</v>
      </c>
    </row>
    <row r="132" spans="1:8" x14ac:dyDescent="0.2">
      <c r="A132" s="19">
        <v>131</v>
      </c>
      <c r="B132" s="19" t="s">
        <v>480</v>
      </c>
      <c r="C132" t="s">
        <v>672</v>
      </c>
      <c r="D132" t="str">
        <f t="shared" si="4"/>
        <v>MGT2C5GL/V</v>
      </c>
      <c r="E132" t="str">
        <f t="shared" si="5"/>
        <v>MGT2C5GL</v>
      </c>
      <c r="F132">
        <v>5</v>
      </c>
      <c r="G132" t="s">
        <v>512</v>
      </c>
      <c r="H132">
        <v>1</v>
      </c>
    </row>
    <row r="133" spans="1:8" x14ac:dyDescent="0.2">
      <c r="A133" s="19">
        <v>132</v>
      </c>
      <c r="B133" s="19" t="s">
        <v>493</v>
      </c>
      <c r="C133" t="s">
        <v>509</v>
      </c>
      <c r="D133" t="str">
        <f t="shared" si="4"/>
        <v>MGT2B1L</v>
      </c>
      <c r="E133" t="str">
        <f t="shared" si="5"/>
        <v>MGT2B1L</v>
      </c>
      <c r="F133">
        <v>3</v>
      </c>
      <c r="G133" t="s">
        <v>510</v>
      </c>
      <c r="H133">
        <v>4</v>
      </c>
    </row>
    <row r="134" spans="1:8" x14ac:dyDescent="0.2">
      <c r="A134" s="19">
        <v>133</v>
      </c>
      <c r="B134" s="19" t="s">
        <v>493</v>
      </c>
      <c r="C134" t="s">
        <v>673</v>
      </c>
      <c r="D134" t="str">
        <f t="shared" si="4"/>
        <v>MGT3A5GL</v>
      </c>
      <c r="E134" t="str">
        <f t="shared" si="5"/>
        <v>MGT3A5GL</v>
      </c>
      <c r="F134">
        <v>3</v>
      </c>
      <c r="G134" t="s">
        <v>510</v>
      </c>
      <c r="H134">
        <v>46</v>
      </c>
    </row>
    <row r="135" spans="1:8" x14ac:dyDescent="0.2">
      <c r="A135" s="19">
        <v>134</v>
      </c>
      <c r="B135" s="19" t="s">
        <v>493</v>
      </c>
      <c r="C135" t="s">
        <v>513</v>
      </c>
      <c r="D135" t="str">
        <f t="shared" si="4"/>
        <v>MGT2E1L</v>
      </c>
      <c r="E135" t="str">
        <f t="shared" si="5"/>
        <v>MGT2E1L</v>
      </c>
      <c r="F135">
        <v>5</v>
      </c>
      <c r="G135" t="s">
        <v>514</v>
      </c>
      <c r="H135">
        <v>12</v>
      </c>
    </row>
    <row r="136" spans="1:8" x14ac:dyDescent="0.2">
      <c r="A136" s="19">
        <v>135</v>
      </c>
      <c r="B136" s="19" t="s">
        <v>493</v>
      </c>
      <c r="C136" t="s">
        <v>674</v>
      </c>
      <c r="D136" t="str">
        <f t="shared" si="4"/>
        <v>MGT3B5GL</v>
      </c>
      <c r="E136" t="str">
        <f t="shared" si="5"/>
        <v>MGT3B5GL</v>
      </c>
      <c r="F136">
        <v>5</v>
      </c>
      <c r="G136" t="s">
        <v>517</v>
      </c>
      <c r="H136">
        <v>61</v>
      </c>
    </row>
    <row r="137" spans="1:8" x14ac:dyDescent="0.2">
      <c r="A137" s="19">
        <v>136</v>
      </c>
      <c r="B137" s="19" t="s">
        <v>493</v>
      </c>
      <c r="C137" t="s">
        <v>502</v>
      </c>
      <c r="D137" t="str">
        <f t="shared" si="4"/>
        <v>MGT1C1L</v>
      </c>
      <c r="E137" t="str">
        <f t="shared" si="5"/>
        <v>MGT1C1L</v>
      </c>
      <c r="F137">
        <v>4</v>
      </c>
      <c r="G137" t="s">
        <v>503</v>
      </c>
      <c r="H137">
        <v>3</v>
      </c>
    </row>
    <row r="138" spans="1:8" x14ac:dyDescent="0.2">
      <c r="A138" s="19">
        <v>137</v>
      </c>
      <c r="B138" s="19" t="s">
        <v>493</v>
      </c>
      <c r="C138" t="s">
        <v>518</v>
      </c>
      <c r="D138" t="str">
        <f t="shared" si="4"/>
        <v>MGT3C5GL</v>
      </c>
      <c r="E138" t="str">
        <f t="shared" si="5"/>
        <v>MGT3C5GL</v>
      </c>
      <c r="F138">
        <v>4</v>
      </c>
      <c r="G138" t="s">
        <v>519</v>
      </c>
      <c r="H138">
        <v>28</v>
      </c>
    </row>
    <row r="139" spans="1:8" x14ac:dyDescent="0.2">
      <c r="A139" s="19">
        <v>138</v>
      </c>
      <c r="B139" s="19" t="s">
        <v>493</v>
      </c>
      <c r="C139" t="s">
        <v>675</v>
      </c>
      <c r="D139" t="str">
        <f t="shared" si="4"/>
        <v>MGT5A5GL</v>
      </c>
      <c r="E139" t="str">
        <f t="shared" si="5"/>
        <v>MGT5A5GL</v>
      </c>
      <c r="F139">
        <v>2</v>
      </c>
      <c r="G139" t="s">
        <v>292</v>
      </c>
      <c r="H139">
        <v>57</v>
      </c>
    </row>
    <row r="140" spans="1:8" x14ac:dyDescent="0.2">
      <c r="A140" s="19">
        <v>139</v>
      </c>
      <c r="B140" s="19" t="s">
        <v>493</v>
      </c>
      <c r="C140" t="s">
        <v>504</v>
      </c>
      <c r="D140" t="str">
        <f t="shared" si="4"/>
        <v>MGT1D1L</v>
      </c>
      <c r="E140" t="str">
        <f t="shared" si="5"/>
        <v>MGT1D1L</v>
      </c>
      <c r="F140">
        <v>0</v>
      </c>
      <c r="G140" t="s">
        <v>505</v>
      </c>
      <c r="H140">
        <v>16</v>
      </c>
    </row>
    <row r="141" spans="1:8" x14ac:dyDescent="0.2">
      <c r="A141" s="19">
        <v>140</v>
      </c>
      <c r="B141" s="19" t="s">
        <v>493</v>
      </c>
      <c r="C141" t="s">
        <v>676</v>
      </c>
      <c r="D141" t="str">
        <f t="shared" si="4"/>
        <v>MGT3A6ML</v>
      </c>
      <c r="E141" t="str">
        <f t="shared" si="5"/>
        <v>MGT3A6ML</v>
      </c>
      <c r="F141">
        <v>3</v>
      </c>
      <c r="G141" t="s">
        <v>333</v>
      </c>
      <c r="H141">
        <v>9</v>
      </c>
    </row>
    <row r="142" spans="1:8" x14ac:dyDescent="0.2">
      <c r="A142" s="19">
        <v>141</v>
      </c>
      <c r="B142" s="19" t="s">
        <v>493</v>
      </c>
      <c r="C142" t="s">
        <v>520</v>
      </c>
      <c r="D142" t="str">
        <f t="shared" si="4"/>
        <v>MGT5B1L</v>
      </c>
      <c r="E142" t="str">
        <f t="shared" si="5"/>
        <v>MGT5B1L</v>
      </c>
      <c r="F142">
        <v>4</v>
      </c>
      <c r="G142" t="s">
        <v>333</v>
      </c>
      <c r="H142">
        <v>12</v>
      </c>
    </row>
    <row r="143" spans="1:8" x14ac:dyDescent="0.2">
      <c r="A143" s="19">
        <v>142</v>
      </c>
      <c r="B143" s="19" t="s">
        <v>493</v>
      </c>
      <c r="C143" t="s">
        <v>521</v>
      </c>
      <c r="D143" t="str">
        <f t="shared" si="4"/>
        <v>MGT5C1L/V</v>
      </c>
      <c r="E143" t="str">
        <f t="shared" si="5"/>
        <v>MGT5C1L</v>
      </c>
      <c r="F143">
        <v>4</v>
      </c>
      <c r="G143" t="s">
        <v>346</v>
      </c>
      <c r="H143">
        <v>9</v>
      </c>
    </row>
    <row r="144" spans="1:8" x14ac:dyDescent="0.2">
      <c r="A144" s="19">
        <v>143</v>
      </c>
      <c r="B144" s="19" t="s">
        <v>493</v>
      </c>
      <c r="C144" t="s">
        <v>522</v>
      </c>
      <c r="D144" t="str">
        <f t="shared" si="4"/>
        <v>MGT6A1L</v>
      </c>
      <c r="E144" t="str">
        <f t="shared" si="5"/>
        <v>MGT6A1L</v>
      </c>
      <c r="F144">
        <v>2</v>
      </c>
      <c r="G144" t="s">
        <v>165</v>
      </c>
      <c r="H144">
        <v>3</v>
      </c>
    </row>
    <row r="145" spans="1:8" x14ac:dyDescent="0.2">
      <c r="A145" s="19">
        <v>144</v>
      </c>
      <c r="B145" s="19" t="s">
        <v>493</v>
      </c>
      <c r="C145" t="s">
        <v>677</v>
      </c>
      <c r="D145" t="str">
        <f t="shared" si="4"/>
        <v>MIN3A7GL</v>
      </c>
      <c r="E145" t="str">
        <f t="shared" si="5"/>
        <v>MIN3A7GL</v>
      </c>
      <c r="F145">
        <v>2</v>
      </c>
      <c r="G145" t="s">
        <v>345</v>
      </c>
      <c r="H145">
        <v>67</v>
      </c>
    </row>
    <row r="146" spans="1:8" x14ac:dyDescent="0.2">
      <c r="A146" s="19">
        <v>145</v>
      </c>
      <c r="B146" s="19" t="s">
        <v>493</v>
      </c>
      <c r="C146" t="s">
        <v>678</v>
      </c>
      <c r="D146" t="str">
        <f t="shared" si="4"/>
        <v>MIN3E7IL</v>
      </c>
      <c r="E146" t="str">
        <f t="shared" si="5"/>
        <v>MIN3E7IL</v>
      </c>
      <c r="F146">
        <v>2</v>
      </c>
      <c r="G146" t="s">
        <v>345</v>
      </c>
      <c r="H146">
        <v>34</v>
      </c>
    </row>
    <row r="147" spans="1:8" x14ac:dyDescent="0.2">
      <c r="A147" s="19">
        <v>146</v>
      </c>
      <c r="B147" s="19" t="s">
        <v>493</v>
      </c>
      <c r="C147" t="s">
        <v>679</v>
      </c>
      <c r="D147" t="str">
        <f t="shared" si="4"/>
        <v>MIN3E7ML</v>
      </c>
      <c r="E147" t="str">
        <f t="shared" si="5"/>
        <v>MIN3E7ML</v>
      </c>
      <c r="F147">
        <v>2</v>
      </c>
      <c r="G147" t="s">
        <v>345</v>
      </c>
      <c r="H147">
        <v>2</v>
      </c>
    </row>
    <row r="148" spans="1:8" x14ac:dyDescent="0.2">
      <c r="A148" s="19">
        <v>147</v>
      </c>
      <c r="B148" s="19" t="s">
        <v>493</v>
      </c>
      <c r="C148" t="s">
        <v>524</v>
      </c>
      <c r="D148" t="str">
        <f t="shared" si="4"/>
        <v>MIN1A6IL</v>
      </c>
      <c r="E148" t="str">
        <f t="shared" si="5"/>
        <v>MIN1A6IL</v>
      </c>
      <c r="F148">
        <v>3</v>
      </c>
      <c r="G148" t="s">
        <v>60</v>
      </c>
      <c r="H148">
        <v>3</v>
      </c>
    </row>
    <row r="149" spans="1:8" x14ac:dyDescent="0.2">
      <c r="A149" s="19">
        <v>148</v>
      </c>
      <c r="B149" s="19" t="s">
        <v>493</v>
      </c>
      <c r="C149" t="s">
        <v>680</v>
      </c>
      <c r="D149" t="str">
        <f t="shared" si="4"/>
        <v>MIN1A6IL/V</v>
      </c>
      <c r="E149" t="str">
        <f t="shared" si="5"/>
        <v>MIN1A6IL</v>
      </c>
      <c r="F149">
        <v>3</v>
      </c>
      <c r="G149" t="s">
        <v>60</v>
      </c>
      <c r="H149">
        <v>1</v>
      </c>
    </row>
    <row r="150" spans="1:8" x14ac:dyDescent="0.2">
      <c r="A150" s="19">
        <v>149</v>
      </c>
      <c r="B150" s="19" t="s">
        <v>493</v>
      </c>
      <c r="C150" t="s">
        <v>526</v>
      </c>
      <c r="D150" t="str">
        <f t="shared" si="4"/>
        <v>MIN1D1L</v>
      </c>
      <c r="E150" t="str">
        <f t="shared" si="5"/>
        <v>MIN1D1L</v>
      </c>
      <c r="F150">
        <v>3</v>
      </c>
      <c r="G150" t="s">
        <v>175</v>
      </c>
      <c r="H150">
        <v>3</v>
      </c>
    </row>
    <row r="151" spans="1:8" x14ac:dyDescent="0.2">
      <c r="A151" s="19">
        <v>150</v>
      </c>
      <c r="B151" s="19" t="s">
        <v>493</v>
      </c>
      <c r="C151" t="s">
        <v>527</v>
      </c>
      <c r="D151" t="str">
        <f t="shared" si="4"/>
        <v>MIN1D2L</v>
      </c>
      <c r="E151" t="str">
        <f t="shared" si="5"/>
        <v>MIN1D2L</v>
      </c>
      <c r="F151">
        <v>3</v>
      </c>
      <c r="G151" t="s">
        <v>60</v>
      </c>
      <c r="H151">
        <v>1</v>
      </c>
    </row>
    <row r="152" spans="1:8" x14ac:dyDescent="0.2">
      <c r="A152" s="19">
        <v>151</v>
      </c>
      <c r="B152" s="19" t="s">
        <v>493</v>
      </c>
      <c r="C152" t="s">
        <v>681</v>
      </c>
      <c r="D152" t="str">
        <f t="shared" si="4"/>
        <v>MIN1B6IL</v>
      </c>
      <c r="E152" t="str">
        <f t="shared" si="5"/>
        <v>MIN1B6IL</v>
      </c>
      <c r="F152">
        <v>2</v>
      </c>
      <c r="G152" t="s">
        <v>62</v>
      </c>
      <c r="H152">
        <v>2</v>
      </c>
    </row>
    <row r="153" spans="1:8" x14ac:dyDescent="0.2">
      <c r="A153" s="19">
        <v>152</v>
      </c>
      <c r="B153" s="19" t="s">
        <v>493</v>
      </c>
      <c r="C153" t="s">
        <v>548</v>
      </c>
      <c r="D153" t="str">
        <f t="shared" si="4"/>
        <v>MIN2A6IL</v>
      </c>
      <c r="E153" t="str">
        <f t="shared" si="5"/>
        <v>MIN2A6IL</v>
      </c>
      <c r="F153">
        <v>5</v>
      </c>
      <c r="G153" t="s">
        <v>140</v>
      </c>
      <c r="H153">
        <v>4</v>
      </c>
    </row>
    <row r="154" spans="1:8" x14ac:dyDescent="0.2">
      <c r="A154" s="19">
        <v>153</v>
      </c>
      <c r="B154" s="19" t="s">
        <v>493</v>
      </c>
      <c r="C154" t="s">
        <v>525</v>
      </c>
      <c r="D154" t="str">
        <f t="shared" si="4"/>
        <v>MIN1C2L</v>
      </c>
      <c r="E154" t="str">
        <f t="shared" si="5"/>
        <v>MIN1C2L</v>
      </c>
      <c r="F154">
        <v>2</v>
      </c>
      <c r="G154" t="s">
        <v>141</v>
      </c>
      <c r="H154">
        <v>5</v>
      </c>
    </row>
    <row r="155" spans="1:8" x14ac:dyDescent="0.2">
      <c r="A155" s="19">
        <v>154</v>
      </c>
      <c r="B155" s="19" t="s">
        <v>493</v>
      </c>
      <c r="C155" t="s">
        <v>682</v>
      </c>
      <c r="D155" t="str">
        <f t="shared" si="4"/>
        <v>MIN3A6IL</v>
      </c>
      <c r="E155" t="str">
        <f t="shared" si="5"/>
        <v>MIN3A6IL</v>
      </c>
      <c r="F155">
        <v>4</v>
      </c>
      <c r="G155" t="s">
        <v>141</v>
      </c>
      <c r="H155">
        <v>39</v>
      </c>
    </row>
    <row r="156" spans="1:8" x14ac:dyDescent="0.2">
      <c r="A156" s="19">
        <v>155</v>
      </c>
      <c r="B156" s="19" t="s">
        <v>493</v>
      </c>
      <c r="C156" t="s">
        <v>528</v>
      </c>
      <c r="D156" t="str">
        <f t="shared" si="4"/>
        <v>MIN1E1L</v>
      </c>
      <c r="E156" t="str">
        <f t="shared" si="5"/>
        <v>MIN1E1L</v>
      </c>
      <c r="F156">
        <v>5</v>
      </c>
      <c r="G156" t="s">
        <v>24</v>
      </c>
      <c r="H156">
        <v>2</v>
      </c>
    </row>
    <row r="157" spans="1:8" x14ac:dyDescent="0.2">
      <c r="A157" s="19">
        <v>156</v>
      </c>
      <c r="B157" s="19" t="s">
        <v>493</v>
      </c>
      <c r="C157" t="s">
        <v>529</v>
      </c>
      <c r="D157" t="str">
        <f t="shared" si="4"/>
        <v>MIN1E2L</v>
      </c>
      <c r="E157" t="str">
        <f t="shared" si="5"/>
        <v>MIN1E2L</v>
      </c>
      <c r="F157">
        <v>4</v>
      </c>
      <c r="G157" t="s">
        <v>24</v>
      </c>
      <c r="H157">
        <v>2</v>
      </c>
    </row>
    <row r="158" spans="1:8" x14ac:dyDescent="0.2">
      <c r="A158" s="19">
        <v>157</v>
      </c>
      <c r="B158" s="19" t="s">
        <v>493</v>
      </c>
      <c r="C158" t="s">
        <v>683</v>
      </c>
      <c r="D158" t="str">
        <f t="shared" si="4"/>
        <v>MIN3B6IL</v>
      </c>
      <c r="E158" t="str">
        <f t="shared" si="5"/>
        <v>MIN3B6IL</v>
      </c>
      <c r="F158">
        <v>5</v>
      </c>
      <c r="G158" t="s">
        <v>24</v>
      </c>
      <c r="H158">
        <v>35</v>
      </c>
    </row>
    <row r="159" spans="1:8" x14ac:dyDescent="0.2">
      <c r="A159" s="19">
        <v>158</v>
      </c>
      <c r="B159" s="19" t="s">
        <v>493</v>
      </c>
      <c r="C159" t="s">
        <v>547</v>
      </c>
      <c r="D159" t="str">
        <f t="shared" si="4"/>
        <v>MIN1Y1L</v>
      </c>
      <c r="E159" t="str">
        <f t="shared" si="5"/>
        <v>MIN1Y1L</v>
      </c>
      <c r="F159">
        <v>2</v>
      </c>
      <c r="G159" t="s">
        <v>153</v>
      </c>
      <c r="H159">
        <v>7</v>
      </c>
    </row>
    <row r="160" spans="1:8" x14ac:dyDescent="0.2">
      <c r="A160" s="19">
        <v>159</v>
      </c>
      <c r="B160" s="19" t="s">
        <v>493</v>
      </c>
      <c r="C160" t="s">
        <v>684</v>
      </c>
      <c r="D160" t="str">
        <f t="shared" si="4"/>
        <v>MIN1L1L</v>
      </c>
      <c r="E160" t="str">
        <f t="shared" si="5"/>
        <v>MIN1L1L</v>
      </c>
      <c r="F160">
        <v>4</v>
      </c>
      <c r="G160" t="s">
        <v>50</v>
      </c>
      <c r="H160">
        <v>1</v>
      </c>
    </row>
    <row r="161" spans="1:8" x14ac:dyDescent="0.2">
      <c r="A161" s="19">
        <v>160</v>
      </c>
      <c r="B161" s="19" t="s">
        <v>493</v>
      </c>
      <c r="C161" t="s">
        <v>685</v>
      </c>
      <c r="D161" t="str">
        <f t="shared" si="4"/>
        <v>MIN1L2L</v>
      </c>
      <c r="E161" t="str">
        <f t="shared" si="5"/>
        <v>MIN1L2L</v>
      </c>
      <c r="F161">
        <v>5</v>
      </c>
      <c r="G161" t="s">
        <v>112</v>
      </c>
      <c r="H161">
        <v>38</v>
      </c>
    </row>
    <row r="162" spans="1:8" x14ac:dyDescent="0.2">
      <c r="A162" s="19">
        <v>161</v>
      </c>
      <c r="B162" s="19" t="s">
        <v>493</v>
      </c>
      <c r="C162" t="s">
        <v>686</v>
      </c>
      <c r="D162" t="str">
        <f t="shared" si="4"/>
        <v>MIN1L2L/V</v>
      </c>
      <c r="E162" t="str">
        <f t="shared" si="5"/>
        <v>MIN1L2L</v>
      </c>
      <c r="F162">
        <v>5</v>
      </c>
      <c r="G162" t="s">
        <v>112</v>
      </c>
      <c r="H162">
        <v>1</v>
      </c>
    </row>
    <row r="163" spans="1:8" x14ac:dyDescent="0.2">
      <c r="A163" s="19">
        <v>162</v>
      </c>
      <c r="B163" s="19" t="s">
        <v>493</v>
      </c>
      <c r="C163" t="s">
        <v>539</v>
      </c>
      <c r="D163" t="str">
        <f t="shared" si="4"/>
        <v>MIN1P1L</v>
      </c>
      <c r="E163" t="str">
        <f t="shared" si="5"/>
        <v>MIN1P1L</v>
      </c>
      <c r="F163">
        <v>2</v>
      </c>
      <c r="G163" t="s">
        <v>78</v>
      </c>
      <c r="H163">
        <v>35</v>
      </c>
    </row>
    <row r="164" spans="1:8" x14ac:dyDescent="0.2">
      <c r="A164" s="19">
        <v>163</v>
      </c>
      <c r="B164" s="19" t="s">
        <v>493</v>
      </c>
      <c r="C164" t="s">
        <v>687</v>
      </c>
      <c r="D164" t="str">
        <f t="shared" si="4"/>
        <v>MIN1O2L</v>
      </c>
      <c r="E164" t="str">
        <f t="shared" si="5"/>
        <v>MIN1O2L</v>
      </c>
      <c r="F164">
        <v>2</v>
      </c>
      <c r="G164" t="s">
        <v>113</v>
      </c>
      <c r="H164">
        <v>36</v>
      </c>
    </row>
    <row r="165" spans="1:8" x14ac:dyDescent="0.2">
      <c r="A165" s="19">
        <v>164</v>
      </c>
      <c r="B165" s="19" t="s">
        <v>493</v>
      </c>
      <c r="C165" t="s">
        <v>549</v>
      </c>
      <c r="D165" t="str">
        <f t="shared" si="4"/>
        <v>MIN2B1L</v>
      </c>
      <c r="E165" t="str">
        <f t="shared" si="5"/>
        <v>MIN2B1L</v>
      </c>
      <c r="F165">
        <v>5</v>
      </c>
      <c r="G165" t="s">
        <v>86</v>
      </c>
      <c r="H165">
        <v>28</v>
      </c>
    </row>
    <row r="166" spans="1:8" x14ac:dyDescent="0.2">
      <c r="A166" s="19">
        <v>165</v>
      </c>
      <c r="B166" s="19" t="s">
        <v>523</v>
      </c>
      <c r="C166" t="s">
        <v>688</v>
      </c>
      <c r="D166" t="str">
        <f t="shared" si="4"/>
        <v>MIN2A1L</v>
      </c>
      <c r="E166" t="str">
        <f t="shared" si="5"/>
        <v>MIN2A1L</v>
      </c>
      <c r="F166">
        <v>5</v>
      </c>
      <c r="G166" t="s">
        <v>158</v>
      </c>
      <c r="H166">
        <v>12</v>
      </c>
    </row>
    <row r="167" spans="1:8" x14ac:dyDescent="0.2">
      <c r="A167" s="19">
        <v>166</v>
      </c>
      <c r="B167" s="19" t="s">
        <v>523</v>
      </c>
      <c r="C167" t="s">
        <v>542</v>
      </c>
      <c r="D167" t="str">
        <f t="shared" si="4"/>
        <v>MIN1T2L</v>
      </c>
      <c r="E167" t="str">
        <f t="shared" si="5"/>
        <v>MIN1T2L</v>
      </c>
      <c r="F167">
        <v>5</v>
      </c>
      <c r="G167" t="s">
        <v>85</v>
      </c>
      <c r="H167">
        <v>28</v>
      </c>
    </row>
    <row r="168" spans="1:8" x14ac:dyDescent="0.2">
      <c r="A168" s="19">
        <v>167</v>
      </c>
      <c r="B168" s="19" t="s">
        <v>523</v>
      </c>
      <c r="C168" t="s">
        <v>544</v>
      </c>
      <c r="D168" t="str">
        <f t="shared" si="4"/>
        <v>MIN1W4L</v>
      </c>
      <c r="E168" t="str">
        <f t="shared" si="5"/>
        <v>MIN1W4L</v>
      </c>
      <c r="F168">
        <v>2</v>
      </c>
      <c r="G168" t="s">
        <v>125</v>
      </c>
      <c r="H168">
        <v>5</v>
      </c>
    </row>
    <row r="169" spans="1:8" x14ac:dyDescent="0.2">
      <c r="A169" s="19">
        <v>168</v>
      </c>
      <c r="B169" s="19" t="s">
        <v>523</v>
      </c>
      <c r="C169" t="s">
        <v>550</v>
      </c>
      <c r="D169" t="str">
        <f t="shared" si="4"/>
        <v>MIN2C1L</v>
      </c>
      <c r="E169" t="str">
        <f t="shared" si="5"/>
        <v>MIN2C1L</v>
      </c>
      <c r="F169">
        <v>2</v>
      </c>
      <c r="G169" t="s">
        <v>126</v>
      </c>
      <c r="H169">
        <v>16</v>
      </c>
    </row>
    <row r="170" spans="1:8" x14ac:dyDescent="0.2">
      <c r="A170" s="19">
        <v>169</v>
      </c>
      <c r="B170" s="19" t="s">
        <v>523</v>
      </c>
      <c r="C170" t="s">
        <v>543</v>
      </c>
      <c r="D170" t="str">
        <f t="shared" si="4"/>
        <v>MIN1V4L</v>
      </c>
      <c r="E170" t="str">
        <f t="shared" si="5"/>
        <v>MIN1V4L</v>
      </c>
      <c r="F170">
        <v>2</v>
      </c>
      <c r="G170" t="s">
        <v>124</v>
      </c>
      <c r="H170">
        <v>13</v>
      </c>
    </row>
    <row r="171" spans="1:8" x14ac:dyDescent="0.2">
      <c r="A171" s="19">
        <v>170</v>
      </c>
      <c r="B171" s="19" t="s">
        <v>523</v>
      </c>
      <c r="C171" t="s">
        <v>545</v>
      </c>
      <c r="D171" t="str">
        <f t="shared" si="4"/>
        <v>MIN1X1L</v>
      </c>
      <c r="E171" t="str">
        <f t="shared" si="5"/>
        <v>MIN1X1L</v>
      </c>
      <c r="F171">
        <v>15</v>
      </c>
      <c r="G171" t="s">
        <v>57</v>
      </c>
      <c r="H171">
        <v>2</v>
      </c>
    </row>
    <row r="172" spans="1:8" x14ac:dyDescent="0.2">
      <c r="A172" s="19">
        <v>171</v>
      </c>
      <c r="B172" s="19" t="s">
        <v>523</v>
      </c>
      <c r="C172" t="s">
        <v>546</v>
      </c>
      <c r="D172" t="str">
        <f t="shared" si="4"/>
        <v>MIN1X2L</v>
      </c>
      <c r="E172" t="str">
        <f t="shared" si="5"/>
        <v>MIN1X2L</v>
      </c>
      <c r="F172">
        <v>15</v>
      </c>
      <c r="G172" t="s">
        <v>162</v>
      </c>
      <c r="H172">
        <v>34</v>
      </c>
    </row>
    <row r="173" spans="1:8" x14ac:dyDescent="0.2">
      <c r="A173" s="19">
        <v>172</v>
      </c>
      <c r="B173" s="19" t="s">
        <v>523</v>
      </c>
      <c r="C173" t="s">
        <v>530</v>
      </c>
      <c r="D173" t="str">
        <f t="shared" si="4"/>
        <v>MIN1F1L</v>
      </c>
      <c r="E173" t="str">
        <f t="shared" si="5"/>
        <v>MIN1F1L</v>
      </c>
      <c r="F173">
        <v>2</v>
      </c>
      <c r="G173" t="s">
        <v>37</v>
      </c>
      <c r="H173">
        <v>2</v>
      </c>
    </row>
    <row r="174" spans="1:8" x14ac:dyDescent="0.2">
      <c r="A174" s="19">
        <v>173</v>
      </c>
      <c r="B174" s="19" t="s">
        <v>523</v>
      </c>
      <c r="C174" t="s">
        <v>531</v>
      </c>
      <c r="D174" t="str">
        <f t="shared" si="4"/>
        <v>MIN1F2L</v>
      </c>
      <c r="E174" t="str">
        <f t="shared" si="5"/>
        <v>MIN1F2L</v>
      </c>
      <c r="F174">
        <v>4</v>
      </c>
      <c r="G174" t="s">
        <v>37</v>
      </c>
      <c r="H174">
        <v>3</v>
      </c>
    </row>
    <row r="175" spans="1:8" x14ac:dyDescent="0.2">
      <c r="A175" s="19">
        <v>174</v>
      </c>
      <c r="B175" s="19" t="s">
        <v>523</v>
      </c>
      <c r="C175" t="s">
        <v>536</v>
      </c>
      <c r="D175" t="str">
        <f t="shared" si="4"/>
        <v>MIN1K1L</v>
      </c>
      <c r="E175" t="str">
        <f t="shared" si="5"/>
        <v>MIN1K1L</v>
      </c>
      <c r="F175">
        <v>5</v>
      </c>
      <c r="G175" t="s">
        <v>135</v>
      </c>
      <c r="H175">
        <v>3</v>
      </c>
    </row>
    <row r="176" spans="1:8" x14ac:dyDescent="0.2">
      <c r="A176" s="19">
        <v>175</v>
      </c>
      <c r="B176" s="19" t="s">
        <v>523</v>
      </c>
      <c r="C176" t="s">
        <v>537</v>
      </c>
      <c r="D176" t="str">
        <f t="shared" si="4"/>
        <v>MIN1K2L</v>
      </c>
      <c r="E176" t="str">
        <f t="shared" si="5"/>
        <v>MIN1K2L</v>
      </c>
      <c r="F176">
        <v>4</v>
      </c>
      <c r="G176" t="s">
        <v>71</v>
      </c>
      <c r="H176">
        <v>5</v>
      </c>
    </row>
    <row r="177" spans="1:8" x14ac:dyDescent="0.2">
      <c r="A177" s="19">
        <v>176</v>
      </c>
      <c r="B177" s="19" t="s">
        <v>523</v>
      </c>
      <c r="C177" t="s">
        <v>534</v>
      </c>
      <c r="D177" t="str">
        <f t="shared" si="4"/>
        <v>MIN1H1L</v>
      </c>
      <c r="E177" t="str">
        <f t="shared" si="5"/>
        <v>MIN1H1L</v>
      </c>
      <c r="F177">
        <v>0</v>
      </c>
      <c r="G177" t="s">
        <v>38</v>
      </c>
      <c r="H177">
        <v>11</v>
      </c>
    </row>
    <row r="178" spans="1:8" x14ac:dyDescent="0.2">
      <c r="A178" s="19">
        <v>177</v>
      </c>
      <c r="B178" s="19" t="s">
        <v>523</v>
      </c>
      <c r="C178" t="s">
        <v>532</v>
      </c>
      <c r="D178" t="str">
        <f t="shared" si="4"/>
        <v>MIN1G1L</v>
      </c>
      <c r="E178" t="str">
        <f t="shared" si="5"/>
        <v>MIN1G1L</v>
      </c>
      <c r="F178">
        <v>5</v>
      </c>
      <c r="G178" t="s">
        <v>93</v>
      </c>
      <c r="H178">
        <v>3</v>
      </c>
    </row>
    <row r="179" spans="1:8" x14ac:dyDescent="0.2">
      <c r="A179" s="19">
        <v>178</v>
      </c>
      <c r="B179" s="19" t="s">
        <v>523</v>
      </c>
      <c r="C179" t="s">
        <v>533</v>
      </c>
      <c r="D179" t="str">
        <f t="shared" si="4"/>
        <v>MIN1G2L</v>
      </c>
      <c r="E179" t="str">
        <f t="shared" si="5"/>
        <v>MIN1G2L</v>
      </c>
      <c r="F179">
        <v>4</v>
      </c>
      <c r="G179" t="s">
        <v>70</v>
      </c>
      <c r="H179">
        <v>18</v>
      </c>
    </row>
    <row r="180" spans="1:8" x14ac:dyDescent="0.2">
      <c r="A180" s="19">
        <v>179</v>
      </c>
      <c r="B180" s="19" t="s">
        <v>523</v>
      </c>
      <c r="C180" t="s">
        <v>538</v>
      </c>
      <c r="D180" t="str">
        <f t="shared" si="4"/>
        <v>MIN1M2L</v>
      </c>
      <c r="E180" t="str">
        <f t="shared" si="5"/>
        <v>MIN1M2L</v>
      </c>
      <c r="F180">
        <v>4</v>
      </c>
      <c r="G180" t="s">
        <v>152</v>
      </c>
      <c r="H180">
        <v>7</v>
      </c>
    </row>
    <row r="181" spans="1:8" x14ac:dyDescent="0.2">
      <c r="A181" s="19">
        <v>180</v>
      </c>
      <c r="B181" s="19" t="s">
        <v>523</v>
      </c>
      <c r="C181" t="s">
        <v>535</v>
      </c>
      <c r="D181" t="str">
        <f t="shared" si="4"/>
        <v>MIN1J1L</v>
      </c>
      <c r="E181" t="str">
        <f t="shared" si="5"/>
        <v>MIN1J1L</v>
      </c>
      <c r="F181">
        <v>3</v>
      </c>
      <c r="G181" t="s">
        <v>154</v>
      </c>
      <c r="H181">
        <v>11</v>
      </c>
    </row>
    <row r="182" spans="1:8" x14ac:dyDescent="0.2">
      <c r="A182" s="19">
        <v>181</v>
      </c>
      <c r="B182" s="19" t="s">
        <v>523</v>
      </c>
      <c r="C182" t="s">
        <v>553</v>
      </c>
      <c r="D182" t="str">
        <f t="shared" si="4"/>
        <v>MIN3D1L</v>
      </c>
      <c r="E182" t="str">
        <f t="shared" si="5"/>
        <v>MIN3D1L</v>
      </c>
      <c r="F182">
        <v>2</v>
      </c>
      <c r="G182" t="s">
        <v>371</v>
      </c>
      <c r="H182">
        <v>5</v>
      </c>
    </row>
    <row r="183" spans="1:8" x14ac:dyDescent="0.2">
      <c r="A183" s="19">
        <v>182</v>
      </c>
      <c r="B183" s="19" t="s">
        <v>523</v>
      </c>
      <c r="C183" t="s">
        <v>552</v>
      </c>
      <c r="D183" t="str">
        <f t="shared" si="4"/>
        <v>MIN3C1L</v>
      </c>
      <c r="E183" t="str">
        <f t="shared" si="5"/>
        <v>MIN3C1L</v>
      </c>
      <c r="F183">
        <v>2</v>
      </c>
      <c r="G183" t="s">
        <v>361</v>
      </c>
      <c r="H183">
        <v>1</v>
      </c>
    </row>
    <row r="184" spans="1:8" x14ac:dyDescent="0.2">
      <c r="A184" s="19">
        <v>183</v>
      </c>
      <c r="B184" s="19" t="s">
        <v>523</v>
      </c>
      <c r="C184" t="s">
        <v>540</v>
      </c>
      <c r="D184" t="str">
        <f t="shared" si="4"/>
        <v>MIN1S4L</v>
      </c>
      <c r="E184" t="str">
        <f t="shared" si="5"/>
        <v>MIN1S4L</v>
      </c>
      <c r="F184">
        <v>3</v>
      </c>
      <c r="G184" t="s">
        <v>541</v>
      </c>
      <c r="H184">
        <v>5</v>
      </c>
    </row>
    <row r="185" spans="1:8" x14ac:dyDescent="0.2">
      <c r="A185" s="19">
        <v>184</v>
      </c>
      <c r="B185" s="19" t="s">
        <v>523</v>
      </c>
      <c r="C185" t="s">
        <v>689</v>
      </c>
      <c r="D185" t="str">
        <f t="shared" si="4"/>
        <v>MIN3C7IL</v>
      </c>
      <c r="E185" t="str">
        <f t="shared" si="5"/>
        <v>MIN3C7IL</v>
      </c>
      <c r="F185">
        <v>3</v>
      </c>
      <c r="G185" t="s">
        <v>541</v>
      </c>
      <c r="H185">
        <v>18</v>
      </c>
    </row>
    <row r="186" spans="1:8" x14ac:dyDescent="0.2">
      <c r="A186" s="19">
        <v>185</v>
      </c>
      <c r="B186" s="19" t="s">
        <v>523</v>
      </c>
      <c r="C186" t="s">
        <v>690</v>
      </c>
      <c r="D186" t="str">
        <f t="shared" si="4"/>
        <v>MMF1A2L</v>
      </c>
      <c r="E186" t="str">
        <f t="shared" si="5"/>
        <v>MMF1A2L</v>
      </c>
      <c r="F186">
        <v>5</v>
      </c>
      <c r="G186" t="s">
        <v>33</v>
      </c>
      <c r="H186">
        <v>3</v>
      </c>
    </row>
    <row r="187" spans="1:8" x14ac:dyDescent="0.2">
      <c r="A187" s="19">
        <v>186</v>
      </c>
      <c r="B187" s="19" t="s">
        <v>523</v>
      </c>
      <c r="C187" t="s">
        <v>556</v>
      </c>
      <c r="D187" t="str">
        <f t="shared" si="4"/>
        <v>MMF1A6IL</v>
      </c>
      <c r="E187" t="str">
        <f t="shared" si="5"/>
        <v>MMF1A6IL</v>
      </c>
      <c r="F187">
        <v>5</v>
      </c>
      <c r="G187" t="s">
        <v>33</v>
      </c>
      <c r="H187">
        <v>4</v>
      </c>
    </row>
    <row r="188" spans="1:8" x14ac:dyDescent="0.2">
      <c r="A188" s="19">
        <v>187</v>
      </c>
      <c r="B188" s="19" t="s">
        <v>523</v>
      </c>
      <c r="C188" t="s">
        <v>557</v>
      </c>
      <c r="D188" t="str">
        <f t="shared" si="4"/>
        <v>MMF1A6ML</v>
      </c>
      <c r="E188" t="str">
        <f t="shared" si="5"/>
        <v>MMF1A6ML</v>
      </c>
      <c r="F188">
        <v>5</v>
      </c>
      <c r="G188" t="s">
        <v>33</v>
      </c>
      <c r="H188">
        <v>2</v>
      </c>
    </row>
    <row r="189" spans="1:8" x14ac:dyDescent="0.2">
      <c r="A189" s="19">
        <v>188</v>
      </c>
      <c r="B189" s="19" t="s">
        <v>523</v>
      </c>
      <c r="C189" t="s">
        <v>561</v>
      </c>
      <c r="D189" t="str">
        <f t="shared" si="4"/>
        <v>MMF1B5GL</v>
      </c>
      <c r="E189" t="str">
        <f t="shared" si="5"/>
        <v>MMF1B5GL</v>
      </c>
      <c r="F189">
        <v>5</v>
      </c>
      <c r="G189" t="s">
        <v>35</v>
      </c>
      <c r="H189">
        <v>2</v>
      </c>
    </row>
    <row r="190" spans="1:8" x14ac:dyDescent="0.2">
      <c r="A190" s="19">
        <v>189</v>
      </c>
      <c r="B190" s="19" t="s">
        <v>523</v>
      </c>
      <c r="C190" t="s">
        <v>564</v>
      </c>
      <c r="D190" t="str">
        <f t="shared" si="4"/>
        <v>MMF1C6IL</v>
      </c>
      <c r="E190" t="str">
        <f t="shared" si="5"/>
        <v>MMF1C6IL</v>
      </c>
      <c r="F190">
        <v>5</v>
      </c>
      <c r="G190" t="s">
        <v>35</v>
      </c>
      <c r="H190">
        <v>2</v>
      </c>
    </row>
    <row r="191" spans="1:8" x14ac:dyDescent="0.2">
      <c r="A191" s="19">
        <v>190</v>
      </c>
      <c r="B191" s="19" t="s">
        <v>523</v>
      </c>
      <c r="C191" t="s">
        <v>573</v>
      </c>
      <c r="D191" t="str">
        <f t="shared" si="4"/>
        <v>MMF2A1L</v>
      </c>
      <c r="E191" t="str">
        <f t="shared" si="5"/>
        <v>MMF2A1L</v>
      </c>
      <c r="F191">
        <v>4</v>
      </c>
      <c r="G191" t="s">
        <v>171</v>
      </c>
      <c r="H191">
        <v>3</v>
      </c>
    </row>
    <row r="192" spans="1:8" x14ac:dyDescent="0.2">
      <c r="A192" s="19">
        <v>191</v>
      </c>
      <c r="B192" s="19" t="s">
        <v>523</v>
      </c>
      <c r="C192" t="s">
        <v>574</v>
      </c>
      <c r="D192" t="str">
        <f t="shared" si="4"/>
        <v>MMF2A2L</v>
      </c>
      <c r="E192" t="str">
        <f t="shared" si="5"/>
        <v>MMF2A2L</v>
      </c>
      <c r="F192">
        <v>5</v>
      </c>
      <c r="G192" t="s">
        <v>35</v>
      </c>
      <c r="H192">
        <v>1</v>
      </c>
    </row>
    <row r="193" spans="1:8" x14ac:dyDescent="0.2">
      <c r="A193" s="19">
        <v>192</v>
      </c>
      <c r="B193" s="19" t="s">
        <v>523</v>
      </c>
      <c r="C193" t="s">
        <v>691</v>
      </c>
      <c r="D193" t="str">
        <f t="shared" si="4"/>
        <v>MMF1C6ML</v>
      </c>
      <c r="E193" t="str">
        <f t="shared" si="5"/>
        <v>MMF1C6ML</v>
      </c>
      <c r="F193">
        <v>2</v>
      </c>
      <c r="G193" t="s">
        <v>81</v>
      </c>
      <c r="H193">
        <v>1</v>
      </c>
    </row>
    <row r="194" spans="1:8" x14ac:dyDescent="0.2">
      <c r="A194" s="19">
        <v>193</v>
      </c>
      <c r="B194" s="19" t="s">
        <v>523</v>
      </c>
      <c r="C194" t="s">
        <v>692</v>
      </c>
      <c r="D194" t="str">
        <f t="shared" si="4"/>
        <v>MMF1D6GL</v>
      </c>
      <c r="E194" t="str">
        <f t="shared" si="5"/>
        <v>MMF1D6GL</v>
      </c>
      <c r="F194">
        <v>2</v>
      </c>
      <c r="G194" t="s">
        <v>81</v>
      </c>
      <c r="H194">
        <v>4</v>
      </c>
    </row>
    <row r="195" spans="1:8" x14ac:dyDescent="0.2">
      <c r="A195" s="19">
        <v>194</v>
      </c>
      <c r="B195" s="19" t="s">
        <v>523</v>
      </c>
      <c r="C195" t="s">
        <v>693</v>
      </c>
      <c r="D195" t="str">
        <f t="shared" ref="D195:D258" si="6">SUBSTITUTE(C195,"L-T","L")</f>
        <v>MMF1E6IL</v>
      </c>
      <c r="E195" t="str">
        <f t="shared" ref="E195:E258" si="7">SUBSTITUTE(D195,"L/V","L")</f>
        <v>MMF1E6IL</v>
      </c>
      <c r="F195">
        <v>2</v>
      </c>
      <c r="G195" t="s">
        <v>81</v>
      </c>
      <c r="H195">
        <v>2</v>
      </c>
    </row>
    <row r="196" spans="1:8" x14ac:dyDescent="0.2">
      <c r="A196" s="19">
        <v>195</v>
      </c>
      <c r="B196" s="19" t="s">
        <v>523</v>
      </c>
      <c r="C196" t="s">
        <v>694</v>
      </c>
      <c r="D196" t="str">
        <f t="shared" si="6"/>
        <v>MMF1C6GL</v>
      </c>
      <c r="E196" t="str">
        <f t="shared" si="7"/>
        <v>MMF1C6GL</v>
      </c>
      <c r="F196">
        <v>2</v>
      </c>
      <c r="G196" t="s">
        <v>80</v>
      </c>
      <c r="H196">
        <v>5</v>
      </c>
    </row>
    <row r="197" spans="1:8" x14ac:dyDescent="0.2">
      <c r="A197" s="19">
        <v>196</v>
      </c>
      <c r="B197" s="19" t="s">
        <v>523</v>
      </c>
      <c r="C197" t="s">
        <v>695</v>
      </c>
      <c r="D197" t="str">
        <f t="shared" si="6"/>
        <v>MMF1D6IL</v>
      </c>
      <c r="E197" t="str">
        <f t="shared" si="7"/>
        <v>MMF1D6IL</v>
      </c>
      <c r="F197">
        <v>2</v>
      </c>
      <c r="G197" t="s">
        <v>80</v>
      </c>
      <c r="H197">
        <v>2</v>
      </c>
    </row>
    <row r="198" spans="1:8" x14ac:dyDescent="0.2">
      <c r="A198" s="19">
        <v>197</v>
      </c>
      <c r="B198" s="19" t="s">
        <v>523</v>
      </c>
      <c r="C198" t="s">
        <v>558</v>
      </c>
      <c r="D198" t="str">
        <f t="shared" si="6"/>
        <v>MMF1B1L</v>
      </c>
      <c r="E198" t="str">
        <f t="shared" si="7"/>
        <v>MMF1B1L</v>
      </c>
      <c r="F198">
        <v>4</v>
      </c>
      <c r="G198" t="s">
        <v>91</v>
      </c>
      <c r="H198">
        <v>2</v>
      </c>
    </row>
    <row r="199" spans="1:8" x14ac:dyDescent="0.2">
      <c r="A199" s="19">
        <v>198</v>
      </c>
      <c r="B199" s="19" t="s">
        <v>523</v>
      </c>
      <c r="C199" t="s">
        <v>560</v>
      </c>
      <c r="D199" t="str">
        <f t="shared" si="6"/>
        <v>MMF1B2L</v>
      </c>
      <c r="E199" t="str">
        <f t="shared" si="7"/>
        <v>MMF1B2L</v>
      </c>
      <c r="F199">
        <v>5</v>
      </c>
      <c r="G199" t="s">
        <v>23</v>
      </c>
      <c r="H199">
        <v>6</v>
      </c>
    </row>
    <row r="200" spans="1:8" x14ac:dyDescent="0.2">
      <c r="A200" s="19">
        <v>199</v>
      </c>
      <c r="B200" s="19" t="s">
        <v>523</v>
      </c>
      <c r="C200" t="s">
        <v>577</v>
      </c>
      <c r="D200" t="str">
        <f t="shared" si="6"/>
        <v>MMF2A6IL</v>
      </c>
      <c r="E200" t="str">
        <f t="shared" si="7"/>
        <v>MMF2A6IL</v>
      </c>
      <c r="F200">
        <v>5</v>
      </c>
      <c r="G200" t="s">
        <v>23</v>
      </c>
      <c r="H200">
        <v>3</v>
      </c>
    </row>
    <row r="201" spans="1:8" x14ac:dyDescent="0.2">
      <c r="A201" s="19">
        <v>200</v>
      </c>
      <c r="B201" s="19" t="s">
        <v>554</v>
      </c>
      <c r="C201" t="s">
        <v>578</v>
      </c>
      <c r="D201" t="str">
        <f t="shared" si="6"/>
        <v>MMF2A6ML</v>
      </c>
      <c r="E201" t="str">
        <f t="shared" si="7"/>
        <v>MMF2A6ML</v>
      </c>
      <c r="F201">
        <v>5</v>
      </c>
      <c r="G201" t="s">
        <v>23</v>
      </c>
      <c r="H201">
        <v>6</v>
      </c>
    </row>
    <row r="202" spans="1:8" x14ac:dyDescent="0.2">
      <c r="A202" s="19">
        <v>201</v>
      </c>
      <c r="B202" s="19" t="s">
        <v>554</v>
      </c>
      <c r="C202" t="s">
        <v>581</v>
      </c>
      <c r="D202" t="str">
        <f t="shared" si="6"/>
        <v>MMF2B5GL</v>
      </c>
      <c r="E202" t="str">
        <f t="shared" si="7"/>
        <v>MMF2B5GL</v>
      </c>
      <c r="F202">
        <v>5</v>
      </c>
      <c r="G202" t="s">
        <v>559</v>
      </c>
      <c r="H202">
        <v>10</v>
      </c>
    </row>
    <row r="203" spans="1:8" x14ac:dyDescent="0.2">
      <c r="A203" s="19">
        <v>202</v>
      </c>
      <c r="B203" s="19" t="s">
        <v>554</v>
      </c>
      <c r="C203" t="s">
        <v>582</v>
      </c>
      <c r="D203" t="str">
        <f t="shared" si="6"/>
        <v>MMF2B6GL</v>
      </c>
      <c r="E203" t="str">
        <f t="shared" si="7"/>
        <v>MMF2B6GL</v>
      </c>
      <c r="F203">
        <v>5</v>
      </c>
      <c r="G203" t="s">
        <v>23</v>
      </c>
      <c r="H203">
        <v>21</v>
      </c>
    </row>
    <row r="204" spans="1:8" x14ac:dyDescent="0.2">
      <c r="A204" s="19">
        <v>203</v>
      </c>
      <c r="B204" s="19" t="s">
        <v>554</v>
      </c>
      <c r="C204" t="s">
        <v>575</v>
      </c>
      <c r="D204" t="str">
        <f t="shared" si="6"/>
        <v>MMF2A5GL</v>
      </c>
      <c r="E204" t="str">
        <f t="shared" si="7"/>
        <v>MMF2A5GL</v>
      </c>
      <c r="F204">
        <v>4</v>
      </c>
      <c r="G204" t="s">
        <v>576</v>
      </c>
      <c r="H204">
        <v>9</v>
      </c>
    </row>
    <row r="205" spans="1:8" x14ac:dyDescent="0.2">
      <c r="A205" s="19">
        <v>204</v>
      </c>
      <c r="B205" s="19" t="s">
        <v>554</v>
      </c>
      <c r="C205" t="s">
        <v>579</v>
      </c>
      <c r="D205" t="str">
        <f t="shared" si="6"/>
        <v>MMF2B1L</v>
      </c>
      <c r="E205" t="str">
        <f t="shared" si="7"/>
        <v>MMF2B1L</v>
      </c>
      <c r="F205">
        <v>4</v>
      </c>
      <c r="G205" t="s">
        <v>580</v>
      </c>
      <c r="H205">
        <v>2</v>
      </c>
    </row>
    <row r="206" spans="1:8" x14ac:dyDescent="0.2">
      <c r="A206" s="19">
        <v>205</v>
      </c>
      <c r="B206" s="19" t="s">
        <v>554</v>
      </c>
      <c r="C206" t="s">
        <v>696</v>
      </c>
      <c r="D206" t="str">
        <f t="shared" si="6"/>
        <v>MMF3A5GL</v>
      </c>
      <c r="E206" t="str">
        <f t="shared" si="7"/>
        <v>MMF3A5GL</v>
      </c>
      <c r="F206">
        <v>4</v>
      </c>
      <c r="G206" t="s">
        <v>726</v>
      </c>
      <c r="H206">
        <v>45</v>
      </c>
    </row>
    <row r="207" spans="1:8" x14ac:dyDescent="0.2">
      <c r="A207" s="19">
        <v>206</v>
      </c>
      <c r="B207" s="19" t="s">
        <v>554</v>
      </c>
      <c r="C207" t="s">
        <v>588</v>
      </c>
      <c r="D207" t="str">
        <f t="shared" si="6"/>
        <v>MMF4A5GL</v>
      </c>
      <c r="E207" t="str">
        <f t="shared" si="7"/>
        <v>MMF4A5GL</v>
      </c>
      <c r="F207">
        <v>4</v>
      </c>
      <c r="G207" t="s">
        <v>589</v>
      </c>
      <c r="H207">
        <v>3</v>
      </c>
    </row>
    <row r="208" spans="1:8" x14ac:dyDescent="0.2">
      <c r="A208" s="19">
        <v>207</v>
      </c>
      <c r="B208" s="19" t="s">
        <v>554</v>
      </c>
      <c r="C208" t="s">
        <v>563</v>
      </c>
      <c r="D208" t="str">
        <f t="shared" si="6"/>
        <v>MMF1C1L</v>
      </c>
      <c r="E208" t="str">
        <f t="shared" si="7"/>
        <v>MMF1C1L</v>
      </c>
      <c r="F208">
        <v>0</v>
      </c>
      <c r="G208" t="s">
        <v>247</v>
      </c>
      <c r="H208">
        <v>4</v>
      </c>
    </row>
    <row r="209" spans="1:8" x14ac:dyDescent="0.2">
      <c r="A209" s="19">
        <v>208</v>
      </c>
      <c r="B209" s="19" t="s">
        <v>554</v>
      </c>
      <c r="C209" t="s">
        <v>562</v>
      </c>
      <c r="D209" t="str">
        <f t="shared" si="6"/>
        <v>MMF1B6IL</v>
      </c>
      <c r="E209" t="str">
        <f t="shared" si="7"/>
        <v>MMF1B6IL</v>
      </c>
      <c r="F209">
        <v>7</v>
      </c>
      <c r="G209" t="s">
        <v>34</v>
      </c>
      <c r="H209">
        <v>5</v>
      </c>
    </row>
    <row r="210" spans="1:8" x14ac:dyDescent="0.2">
      <c r="A210" s="19">
        <v>209</v>
      </c>
      <c r="B210" s="19" t="s">
        <v>554</v>
      </c>
      <c r="C210" t="s">
        <v>567</v>
      </c>
      <c r="D210" t="str">
        <f t="shared" si="6"/>
        <v>MMF1F1L</v>
      </c>
      <c r="E210" t="str">
        <f t="shared" si="7"/>
        <v>MMF1F1L</v>
      </c>
      <c r="F210">
        <v>5</v>
      </c>
      <c r="G210" t="s">
        <v>177</v>
      </c>
      <c r="H210">
        <v>1</v>
      </c>
    </row>
    <row r="211" spans="1:8" x14ac:dyDescent="0.2">
      <c r="A211" s="19">
        <v>210</v>
      </c>
      <c r="B211" s="19" t="s">
        <v>554</v>
      </c>
      <c r="C211" t="s">
        <v>568</v>
      </c>
      <c r="D211" t="str">
        <f t="shared" si="6"/>
        <v>MMF1F2L</v>
      </c>
      <c r="E211" t="str">
        <f t="shared" si="7"/>
        <v>MMF1F2L</v>
      </c>
      <c r="F211">
        <v>4</v>
      </c>
      <c r="G211" t="s">
        <v>34</v>
      </c>
      <c r="H211">
        <v>2</v>
      </c>
    </row>
    <row r="212" spans="1:8" x14ac:dyDescent="0.2">
      <c r="A212" s="19">
        <v>211</v>
      </c>
      <c r="B212" s="19" t="s">
        <v>554</v>
      </c>
      <c r="C212" t="s">
        <v>697</v>
      </c>
      <c r="D212" t="str">
        <f t="shared" si="6"/>
        <v>MMF1F2L/V</v>
      </c>
      <c r="E212" t="str">
        <f t="shared" si="7"/>
        <v>MMF1F2L</v>
      </c>
      <c r="F212">
        <v>4</v>
      </c>
      <c r="G212" t="s">
        <v>34</v>
      </c>
      <c r="H212">
        <v>1</v>
      </c>
    </row>
    <row r="213" spans="1:8" x14ac:dyDescent="0.2">
      <c r="A213" s="19">
        <v>212</v>
      </c>
      <c r="B213" s="19" t="s">
        <v>554</v>
      </c>
      <c r="C213" t="s">
        <v>555</v>
      </c>
      <c r="D213" t="str">
        <f t="shared" si="6"/>
        <v>MEK1A2L</v>
      </c>
      <c r="E213" t="str">
        <f t="shared" si="7"/>
        <v>MEK1A2L</v>
      </c>
      <c r="F213">
        <v>5</v>
      </c>
      <c r="G213" t="s">
        <v>88</v>
      </c>
      <c r="H213">
        <v>2</v>
      </c>
    </row>
    <row r="214" spans="1:8" x14ac:dyDescent="0.2">
      <c r="A214" s="19">
        <v>213</v>
      </c>
      <c r="B214" s="19" t="s">
        <v>554</v>
      </c>
      <c r="C214" t="s">
        <v>583</v>
      </c>
      <c r="D214" t="str">
        <f t="shared" si="6"/>
        <v>MMF2B6IL</v>
      </c>
      <c r="E214" t="str">
        <f t="shared" si="7"/>
        <v>MMF2B6IL</v>
      </c>
      <c r="F214">
        <v>5</v>
      </c>
      <c r="G214" t="s">
        <v>25</v>
      </c>
      <c r="H214">
        <v>10</v>
      </c>
    </row>
    <row r="215" spans="1:8" x14ac:dyDescent="0.2">
      <c r="A215" s="19">
        <v>214</v>
      </c>
      <c r="B215" s="19" t="s">
        <v>554</v>
      </c>
      <c r="C215" t="s">
        <v>698</v>
      </c>
      <c r="D215" t="str">
        <f t="shared" si="6"/>
        <v>MMF2B6IL/V</v>
      </c>
      <c r="E215" t="str">
        <f t="shared" si="7"/>
        <v>MMF2B6IL</v>
      </c>
      <c r="F215">
        <v>5</v>
      </c>
      <c r="G215" t="s">
        <v>25</v>
      </c>
      <c r="H215">
        <v>6</v>
      </c>
    </row>
    <row r="216" spans="1:8" x14ac:dyDescent="0.2">
      <c r="A216" s="19">
        <v>215</v>
      </c>
      <c r="B216" s="19" t="s">
        <v>554</v>
      </c>
      <c r="C216" t="s">
        <v>586</v>
      </c>
      <c r="D216" t="str">
        <f t="shared" si="6"/>
        <v>MMF2I1L</v>
      </c>
      <c r="E216" t="str">
        <f t="shared" si="7"/>
        <v>MMF2I1L</v>
      </c>
      <c r="F216">
        <v>5</v>
      </c>
      <c r="G216" t="s">
        <v>25</v>
      </c>
      <c r="H216">
        <v>5</v>
      </c>
    </row>
    <row r="217" spans="1:8" x14ac:dyDescent="0.2">
      <c r="A217" s="19">
        <v>216</v>
      </c>
      <c r="B217" s="19" t="s">
        <v>554</v>
      </c>
      <c r="C217" t="s">
        <v>587</v>
      </c>
      <c r="D217" t="str">
        <f t="shared" si="6"/>
        <v>MMF2I1L/V</v>
      </c>
      <c r="E217" t="str">
        <f t="shared" si="7"/>
        <v>MMF2I1L</v>
      </c>
      <c r="F217">
        <v>5</v>
      </c>
      <c r="G217" t="s">
        <v>25</v>
      </c>
      <c r="H217">
        <v>3</v>
      </c>
    </row>
    <row r="218" spans="1:8" x14ac:dyDescent="0.2">
      <c r="A218" s="19">
        <v>217</v>
      </c>
      <c r="B218" s="19" t="s">
        <v>554</v>
      </c>
      <c r="C218" t="s">
        <v>584</v>
      </c>
      <c r="D218" t="str">
        <f t="shared" si="6"/>
        <v>MMF2E1L</v>
      </c>
      <c r="E218" t="str">
        <f t="shared" si="7"/>
        <v>MMF2E1L</v>
      </c>
      <c r="F218">
        <v>5</v>
      </c>
      <c r="G218" t="s">
        <v>94</v>
      </c>
      <c r="H218">
        <v>2</v>
      </c>
    </row>
    <row r="219" spans="1:8" x14ac:dyDescent="0.2">
      <c r="A219" s="19">
        <v>218</v>
      </c>
      <c r="B219" s="19" t="s">
        <v>554</v>
      </c>
      <c r="C219" t="s">
        <v>585</v>
      </c>
      <c r="D219" t="str">
        <f t="shared" si="6"/>
        <v>MMF2E2L</v>
      </c>
      <c r="E219" t="str">
        <f t="shared" si="7"/>
        <v>MMF2E2L</v>
      </c>
      <c r="F219">
        <v>5</v>
      </c>
      <c r="G219" t="s">
        <v>72</v>
      </c>
      <c r="H219">
        <v>7</v>
      </c>
    </row>
    <row r="220" spans="1:8" x14ac:dyDescent="0.2">
      <c r="A220" s="19">
        <v>219</v>
      </c>
      <c r="B220" s="19" t="s">
        <v>554</v>
      </c>
      <c r="C220" t="s">
        <v>699</v>
      </c>
      <c r="D220" t="str">
        <f t="shared" si="6"/>
        <v>MMF3A6IL</v>
      </c>
      <c r="E220" t="str">
        <f t="shared" si="7"/>
        <v>MMF3A6IL</v>
      </c>
      <c r="F220">
        <v>5</v>
      </c>
      <c r="G220" t="s">
        <v>72</v>
      </c>
      <c r="H220">
        <v>34</v>
      </c>
    </row>
    <row r="221" spans="1:8" x14ac:dyDescent="0.2">
      <c r="A221" s="19">
        <v>220</v>
      </c>
      <c r="B221" s="19" t="s">
        <v>554</v>
      </c>
      <c r="C221" t="s">
        <v>700</v>
      </c>
      <c r="D221" t="str">
        <f t="shared" si="6"/>
        <v>MMF3B6ML</v>
      </c>
      <c r="E221" t="str">
        <f t="shared" si="7"/>
        <v>MMF3B6ML</v>
      </c>
      <c r="F221">
        <v>5</v>
      </c>
      <c r="G221" t="s">
        <v>72</v>
      </c>
      <c r="H221">
        <v>8</v>
      </c>
    </row>
    <row r="222" spans="1:8" x14ac:dyDescent="0.2">
      <c r="A222" s="19">
        <v>221</v>
      </c>
      <c r="B222" s="19" t="s">
        <v>554</v>
      </c>
      <c r="C222" t="s">
        <v>565</v>
      </c>
      <c r="D222" t="str">
        <f t="shared" si="6"/>
        <v>MMF1E1L</v>
      </c>
      <c r="E222" t="str">
        <f t="shared" si="7"/>
        <v>MMF1E1L</v>
      </c>
      <c r="F222">
        <v>4</v>
      </c>
      <c r="G222" t="s">
        <v>76</v>
      </c>
      <c r="H222">
        <v>1</v>
      </c>
    </row>
    <row r="223" spans="1:8" x14ac:dyDescent="0.2">
      <c r="A223" s="19">
        <v>222</v>
      </c>
      <c r="B223" s="19" t="s">
        <v>554</v>
      </c>
      <c r="C223" t="s">
        <v>566</v>
      </c>
      <c r="D223" t="str">
        <f t="shared" si="6"/>
        <v>MMF1E2L</v>
      </c>
      <c r="E223" t="str">
        <f t="shared" si="7"/>
        <v>MMF1E2L</v>
      </c>
      <c r="F223">
        <v>5</v>
      </c>
      <c r="G223" t="s">
        <v>96</v>
      </c>
      <c r="H223">
        <v>5</v>
      </c>
    </row>
    <row r="224" spans="1:8" x14ac:dyDescent="0.2">
      <c r="A224" s="19">
        <v>223</v>
      </c>
      <c r="B224" s="19" t="s">
        <v>554</v>
      </c>
      <c r="C224" t="s">
        <v>571</v>
      </c>
      <c r="D224" t="str">
        <f t="shared" si="6"/>
        <v>MMF1H1L</v>
      </c>
      <c r="E224" t="str">
        <f t="shared" si="7"/>
        <v>MMF1H1L</v>
      </c>
      <c r="F224">
        <v>4</v>
      </c>
      <c r="G224" t="s">
        <v>373</v>
      </c>
      <c r="H224">
        <v>5</v>
      </c>
    </row>
    <row r="225" spans="1:8" x14ac:dyDescent="0.2">
      <c r="A225" s="19">
        <v>224</v>
      </c>
      <c r="B225" s="19" t="s">
        <v>554</v>
      </c>
      <c r="C225" t="s">
        <v>701</v>
      </c>
      <c r="D225" t="str">
        <f t="shared" si="6"/>
        <v>MMF3A6ML</v>
      </c>
      <c r="E225" t="str">
        <f t="shared" si="7"/>
        <v>MMF3A6ML</v>
      </c>
      <c r="F225">
        <v>5</v>
      </c>
      <c r="G225" t="s">
        <v>96</v>
      </c>
      <c r="H225">
        <v>2</v>
      </c>
    </row>
    <row r="226" spans="1:8" x14ac:dyDescent="0.2">
      <c r="A226" s="19">
        <v>225</v>
      </c>
      <c r="B226" s="19" t="s">
        <v>554</v>
      </c>
      <c r="C226" t="s">
        <v>702</v>
      </c>
      <c r="D226" t="str">
        <f t="shared" si="6"/>
        <v>MMF3B6IL</v>
      </c>
      <c r="E226" t="str">
        <f t="shared" si="7"/>
        <v>MMF3B6IL</v>
      </c>
      <c r="F226">
        <v>5</v>
      </c>
      <c r="G226" t="s">
        <v>96</v>
      </c>
      <c r="H226">
        <v>31</v>
      </c>
    </row>
    <row r="227" spans="1:8" x14ac:dyDescent="0.2">
      <c r="A227" s="19">
        <v>226</v>
      </c>
      <c r="B227" s="19" t="s">
        <v>554</v>
      </c>
      <c r="C227" t="s">
        <v>569</v>
      </c>
      <c r="D227" t="str">
        <f t="shared" si="6"/>
        <v>MMF1G1L</v>
      </c>
      <c r="E227" t="str">
        <f t="shared" si="7"/>
        <v>MMF1G1L</v>
      </c>
      <c r="F227">
        <v>0</v>
      </c>
      <c r="G227" t="s">
        <v>99</v>
      </c>
      <c r="H227">
        <v>3</v>
      </c>
    </row>
    <row r="228" spans="1:8" x14ac:dyDescent="0.2">
      <c r="A228" s="19">
        <v>227</v>
      </c>
      <c r="B228" s="19" t="s">
        <v>554</v>
      </c>
      <c r="C228" t="s">
        <v>570</v>
      </c>
      <c r="D228" t="str">
        <f t="shared" si="6"/>
        <v>MMF1G2L</v>
      </c>
      <c r="E228" t="str">
        <f t="shared" si="7"/>
        <v>MMF1G2L</v>
      </c>
      <c r="F228">
        <v>0</v>
      </c>
      <c r="G228" t="s">
        <v>109</v>
      </c>
      <c r="H228">
        <v>5</v>
      </c>
    </row>
    <row r="229" spans="1:8" x14ac:dyDescent="0.2">
      <c r="A229" s="19">
        <v>228</v>
      </c>
      <c r="B229" s="19" t="s">
        <v>554</v>
      </c>
      <c r="C229" t="s">
        <v>703</v>
      </c>
      <c r="D229" t="str">
        <f t="shared" si="6"/>
        <v>MMF3A4L</v>
      </c>
      <c r="E229" t="str">
        <f t="shared" si="7"/>
        <v>MMF3A4L</v>
      </c>
      <c r="F229">
        <v>4</v>
      </c>
      <c r="G229" t="s">
        <v>727</v>
      </c>
      <c r="H229">
        <v>32</v>
      </c>
    </row>
    <row r="230" spans="1:8" x14ac:dyDescent="0.2">
      <c r="A230" s="19">
        <v>229</v>
      </c>
      <c r="B230" s="19" t="s">
        <v>554</v>
      </c>
      <c r="C230" t="s">
        <v>572</v>
      </c>
      <c r="D230" t="str">
        <f t="shared" si="6"/>
        <v>MMF1I1L</v>
      </c>
      <c r="E230" t="str">
        <f t="shared" si="7"/>
        <v>MMF1I1L</v>
      </c>
      <c r="F230">
        <v>0</v>
      </c>
      <c r="G230" t="s">
        <v>375</v>
      </c>
      <c r="H230">
        <v>10</v>
      </c>
    </row>
    <row r="231" spans="1:8" x14ac:dyDescent="0.2">
      <c r="A231" s="19">
        <v>230</v>
      </c>
      <c r="B231" s="19" t="s">
        <v>554</v>
      </c>
      <c r="C231" t="s">
        <v>591</v>
      </c>
      <c r="D231" t="str">
        <f t="shared" si="6"/>
        <v>MMT1A1L</v>
      </c>
      <c r="E231" t="str">
        <f t="shared" si="7"/>
        <v>MMT1A1L</v>
      </c>
      <c r="F231">
        <v>5</v>
      </c>
      <c r="G231" t="s">
        <v>592</v>
      </c>
      <c r="H231">
        <v>2</v>
      </c>
    </row>
    <row r="232" spans="1:8" x14ac:dyDescent="0.2">
      <c r="A232" s="19">
        <v>231</v>
      </c>
      <c r="B232" s="19" t="s">
        <v>554</v>
      </c>
      <c r="C232" t="s">
        <v>593</v>
      </c>
      <c r="D232" t="str">
        <f t="shared" si="6"/>
        <v>MMT1A5GL</v>
      </c>
      <c r="E232" t="str">
        <f t="shared" si="7"/>
        <v>MMT1A5GL</v>
      </c>
      <c r="F232">
        <v>5</v>
      </c>
      <c r="G232" t="s">
        <v>594</v>
      </c>
      <c r="H232">
        <v>24</v>
      </c>
    </row>
    <row r="233" spans="1:8" x14ac:dyDescent="0.2">
      <c r="A233" s="19">
        <v>232</v>
      </c>
      <c r="B233" s="19" t="s">
        <v>554</v>
      </c>
      <c r="C233" t="s">
        <v>595</v>
      </c>
      <c r="D233" t="str">
        <f t="shared" si="6"/>
        <v>MMT1B1L</v>
      </c>
      <c r="E233" t="str">
        <f t="shared" si="7"/>
        <v>MMT1B1L</v>
      </c>
      <c r="F233">
        <v>5</v>
      </c>
      <c r="G233" t="s">
        <v>596</v>
      </c>
      <c r="H233">
        <v>17</v>
      </c>
    </row>
    <row r="234" spans="1:8" x14ac:dyDescent="0.2">
      <c r="A234" s="19">
        <v>233</v>
      </c>
      <c r="B234" s="19" t="s">
        <v>554</v>
      </c>
      <c r="C234" t="s">
        <v>605</v>
      </c>
      <c r="D234" t="str">
        <f t="shared" si="6"/>
        <v>MMT2A5GL</v>
      </c>
      <c r="E234" t="str">
        <f t="shared" si="7"/>
        <v>MMT2A5GL</v>
      </c>
      <c r="F234">
        <v>5</v>
      </c>
      <c r="G234" t="s">
        <v>607</v>
      </c>
      <c r="H234">
        <v>1</v>
      </c>
    </row>
    <row r="235" spans="1:8" x14ac:dyDescent="0.2">
      <c r="A235" s="19">
        <v>234</v>
      </c>
      <c r="B235" s="19" t="s">
        <v>554</v>
      </c>
      <c r="C235" t="s">
        <v>704</v>
      </c>
      <c r="D235" t="str">
        <f t="shared" si="6"/>
        <v>MMT2A5GL/V</v>
      </c>
      <c r="E235" t="str">
        <f t="shared" si="7"/>
        <v>MMT2A5GL</v>
      </c>
      <c r="F235">
        <v>5</v>
      </c>
      <c r="G235" t="s">
        <v>607</v>
      </c>
      <c r="H235">
        <v>1</v>
      </c>
    </row>
    <row r="236" spans="1:8" x14ac:dyDescent="0.2">
      <c r="A236" s="19">
        <v>235</v>
      </c>
      <c r="B236" s="19" t="s">
        <v>554</v>
      </c>
      <c r="C236" t="s">
        <v>606</v>
      </c>
      <c r="D236" t="str">
        <f t="shared" si="6"/>
        <v>MMT2A6GL</v>
      </c>
      <c r="E236" t="str">
        <f t="shared" si="7"/>
        <v>MMT2A6GL</v>
      </c>
      <c r="F236">
        <v>5</v>
      </c>
      <c r="G236" t="s">
        <v>596</v>
      </c>
      <c r="H236">
        <v>3</v>
      </c>
    </row>
    <row r="237" spans="1:8" x14ac:dyDescent="0.2">
      <c r="A237" s="19">
        <v>236</v>
      </c>
      <c r="B237" s="19" t="s">
        <v>554</v>
      </c>
      <c r="C237" t="s">
        <v>597</v>
      </c>
      <c r="D237" t="str">
        <f t="shared" si="6"/>
        <v>MMT1D1L</v>
      </c>
      <c r="E237" t="str">
        <f t="shared" si="7"/>
        <v>MMT1D1L</v>
      </c>
      <c r="F237">
        <v>3</v>
      </c>
      <c r="G237" t="s">
        <v>598</v>
      </c>
      <c r="H237">
        <v>5</v>
      </c>
    </row>
    <row r="238" spans="1:8" x14ac:dyDescent="0.2">
      <c r="A238" s="19">
        <v>237</v>
      </c>
      <c r="B238" s="19" t="s">
        <v>554</v>
      </c>
      <c r="C238" t="s">
        <v>599</v>
      </c>
      <c r="D238" t="str">
        <f t="shared" si="6"/>
        <v>MMT1D2L</v>
      </c>
      <c r="E238" t="str">
        <f t="shared" si="7"/>
        <v>MMT1D2L</v>
      </c>
      <c r="F238">
        <v>4</v>
      </c>
      <c r="G238" t="s">
        <v>598</v>
      </c>
      <c r="H238">
        <v>2</v>
      </c>
    </row>
    <row r="239" spans="1:8" x14ac:dyDescent="0.2">
      <c r="A239" s="19">
        <v>238</v>
      </c>
      <c r="B239" s="19" t="s">
        <v>590</v>
      </c>
      <c r="C239" t="s">
        <v>600</v>
      </c>
      <c r="D239" t="str">
        <f t="shared" si="6"/>
        <v>MMT1D2L/V</v>
      </c>
      <c r="E239" t="str">
        <f t="shared" si="7"/>
        <v>MMT1D2L</v>
      </c>
      <c r="F239">
        <v>4</v>
      </c>
      <c r="G239" t="s">
        <v>598</v>
      </c>
      <c r="H239">
        <v>1</v>
      </c>
    </row>
    <row r="240" spans="1:8" x14ac:dyDescent="0.2">
      <c r="A240" s="19">
        <v>239</v>
      </c>
      <c r="B240" s="19" t="s">
        <v>590</v>
      </c>
      <c r="C240" t="s">
        <v>608</v>
      </c>
      <c r="D240" t="str">
        <f t="shared" si="6"/>
        <v>MMT3A5GL</v>
      </c>
      <c r="E240" t="str">
        <f t="shared" si="7"/>
        <v>MMT3A5GL</v>
      </c>
      <c r="F240">
        <v>4</v>
      </c>
      <c r="G240" t="s">
        <v>598</v>
      </c>
      <c r="H240">
        <v>56</v>
      </c>
    </row>
    <row r="241" spans="1:8" x14ac:dyDescent="0.2">
      <c r="A241" s="19">
        <v>240</v>
      </c>
      <c r="B241" s="19" t="s">
        <v>590</v>
      </c>
      <c r="C241" t="s">
        <v>705</v>
      </c>
      <c r="D241" t="str">
        <f t="shared" si="6"/>
        <v>MMT3A5GL/V</v>
      </c>
      <c r="E241" t="str">
        <f t="shared" si="7"/>
        <v>MMT3A5GL</v>
      </c>
      <c r="F241">
        <v>4</v>
      </c>
      <c r="G241" t="s">
        <v>598</v>
      </c>
      <c r="H241">
        <v>2</v>
      </c>
    </row>
    <row r="242" spans="1:8" x14ac:dyDescent="0.2">
      <c r="A242" s="19">
        <v>241</v>
      </c>
      <c r="B242" s="19" t="s">
        <v>590</v>
      </c>
      <c r="C242" t="s">
        <v>609</v>
      </c>
      <c r="D242" t="str">
        <f t="shared" si="6"/>
        <v>MMT4A5GL</v>
      </c>
      <c r="E242" t="str">
        <f t="shared" si="7"/>
        <v>MMT4A5GL</v>
      </c>
      <c r="F242">
        <v>5</v>
      </c>
      <c r="G242" t="s">
        <v>273</v>
      </c>
      <c r="H242">
        <v>36</v>
      </c>
    </row>
    <row r="243" spans="1:8" x14ac:dyDescent="0.2">
      <c r="A243" s="19">
        <v>242</v>
      </c>
      <c r="B243" s="19" t="s">
        <v>590</v>
      </c>
      <c r="C243" t="s">
        <v>706</v>
      </c>
      <c r="D243" t="str">
        <f t="shared" si="6"/>
        <v>MMT5A5GL</v>
      </c>
      <c r="E243" t="str">
        <f t="shared" si="7"/>
        <v>MMT5A5GL</v>
      </c>
      <c r="F243">
        <v>5</v>
      </c>
      <c r="G243" t="s">
        <v>290</v>
      </c>
      <c r="H243">
        <v>37</v>
      </c>
    </row>
    <row r="244" spans="1:8" x14ac:dyDescent="0.2">
      <c r="A244" s="19">
        <v>243</v>
      </c>
      <c r="B244" s="19" t="s">
        <v>590</v>
      </c>
      <c r="C244" t="s">
        <v>601</v>
      </c>
      <c r="D244" t="str">
        <f t="shared" si="6"/>
        <v>MMT1P1L</v>
      </c>
      <c r="E244" t="str">
        <f t="shared" si="7"/>
        <v>MMT1P1L</v>
      </c>
      <c r="F244">
        <v>4</v>
      </c>
      <c r="G244" t="s">
        <v>275</v>
      </c>
      <c r="H244">
        <v>38</v>
      </c>
    </row>
    <row r="245" spans="1:8" x14ac:dyDescent="0.2">
      <c r="A245" s="19">
        <v>244</v>
      </c>
      <c r="B245" s="19" t="s">
        <v>590</v>
      </c>
      <c r="C245" t="s">
        <v>602</v>
      </c>
      <c r="D245" t="str">
        <f t="shared" si="6"/>
        <v>MMT1P1L/V</v>
      </c>
      <c r="E245" t="str">
        <f t="shared" si="7"/>
        <v>MMT1P1L</v>
      </c>
      <c r="F245">
        <v>4</v>
      </c>
      <c r="G245" t="s">
        <v>275</v>
      </c>
      <c r="H245">
        <v>6</v>
      </c>
    </row>
    <row r="246" spans="1:8" x14ac:dyDescent="0.2">
      <c r="A246" s="19">
        <v>245</v>
      </c>
      <c r="B246" s="19" t="s">
        <v>590</v>
      </c>
      <c r="C246" t="s">
        <v>707</v>
      </c>
      <c r="D246" t="str">
        <f t="shared" si="6"/>
        <v>MMT1A6ML</v>
      </c>
      <c r="E246" t="str">
        <f t="shared" si="7"/>
        <v>MMT1A6ML</v>
      </c>
      <c r="F246">
        <v>5</v>
      </c>
      <c r="G246" t="s">
        <v>594</v>
      </c>
      <c r="H246">
        <v>7</v>
      </c>
    </row>
    <row r="247" spans="1:8" x14ac:dyDescent="0.2">
      <c r="A247" s="19">
        <v>246</v>
      </c>
      <c r="B247" s="19" t="s">
        <v>590</v>
      </c>
      <c r="C247" t="s">
        <v>603</v>
      </c>
      <c r="D247" t="str">
        <f t="shared" si="6"/>
        <v>MMT2A1L</v>
      </c>
      <c r="E247" t="str">
        <f t="shared" si="7"/>
        <v>MMT2A1L</v>
      </c>
      <c r="F247">
        <v>5</v>
      </c>
      <c r="G247" t="s">
        <v>319</v>
      </c>
      <c r="H247">
        <v>13</v>
      </c>
    </row>
    <row r="248" spans="1:8" x14ac:dyDescent="0.2">
      <c r="A248" s="19">
        <v>247</v>
      </c>
      <c r="B248" s="19" t="s">
        <v>590</v>
      </c>
      <c r="C248" t="s">
        <v>604</v>
      </c>
      <c r="D248" t="str">
        <f t="shared" si="6"/>
        <v>MMT2A1L/V</v>
      </c>
      <c r="E248" t="str">
        <f t="shared" si="7"/>
        <v>MMT2A1L</v>
      </c>
      <c r="F248">
        <v>5</v>
      </c>
      <c r="G248" t="s">
        <v>319</v>
      </c>
      <c r="H248">
        <v>2</v>
      </c>
    </row>
    <row r="249" spans="1:8" x14ac:dyDescent="0.2">
      <c r="A249" s="19">
        <v>248</v>
      </c>
      <c r="B249" s="19" t="s">
        <v>590</v>
      </c>
      <c r="C249" t="s">
        <v>708</v>
      </c>
      <c r="D249" t="str">
        <f t="shared" si="6"/>
        <v>MMT2P0L</v>
      </c>
      <c r="E249" t="str">
        <f t="shared" si="7"/>
        <v>MMT2P0L</v>
      </c>
      <c r="F249">
        <v>4</v>
      </c>
      <c r="G249" t="s">
        <v>348</v>
      </c>
      <c r="H249">
        <v>11</v>
      </c>
    </row>
    <row r="250" spans="1:8" x14ac:dyDescent="0.2">
      <c r="A250" s="19">
        <v>249</v>
      </c>
      <c r="B250" s="19" t="s">
        <v>590</v>
      </c>
      <c r="C250" t="s">
        <v>709</v>
      </c>
      <c r="D250" t="str">
        <f t="shared" si="6"/>
        <v>MMT2P1L</v>
      </c>
      <c r="E250" t="str">
        <f t="shared" si="7"/>
        <v>MMT2P1L</v>
      </c>
      <c r="F250">
        <v>4</v>
      </c>
      <c r="G250" t="s">
        <v>348</v>
      </c>
      <c r="H250">
        <v>21</v>
      </c>
    </row>
    <row r="251" spans="1:8" x14ac:dyDescent="0.2">
      <c r="A251" s="19">
        <v>250</v>
      </c>
      <c r="B251" s="19" t="s">
        <v>590</v>
      </c>
      <c r="C251" t="s">
        <v>710</v>
      </c>
      <c r="D251" t="str">
        <f t="shared" si="6"/>
        <v>MMM2B1L</v>
      </c>
      <c r="E251" t="str">
        <f t="shared" si="7"/>
        <v>MMM2B1L</v>
      </c>
      <c r="F251">
        <v>2</v>
      </c>
      <c r="G251" t="s">
        <v>84</v>
      </c>
      <c r="H251">
        <v>1</v>
      </c>
    </row>
    <row r="252" spans="1:8" x14ac:dyDescent="0.2">
      <c r="A252" s="19">
        <v>251</v>
      </c>
      <c r="B252" s="19" t="s">
        <v>590</v>
      </c>
      <c r="C252" t="s">
        <v>711</v>
      </c>
      <c r="D252" t="str">
        <f t="shared" si="6"/>
        <v>MMM4A1L</v>
      </c>
      <c r="E252" t="str">
        <f t="shared" si="7"/>
        <v>MMM4A1L</v>
      </c>
      <c r="F252">
        <v>2</v>
      </c>
      <c r="G252" t="s">
        <v>51</v>
      </c>
      <c r="H252">
        <v>37</v>
      </c>
    </row>
    <row r="253" spans="1:8" x14ac:dyDescent="0.2">
      <c r="A253" s="19">
        <v>252</v>
      </c>
      <c r="B253" s="19" t="s">
        <v>590</v>
      </c>
      <c r="C253" t="s">
        <v>712</v>
      </c>
      <c r="D253" t="str">
        <f t="shared" si="6"/>
        <v>MMA1A5GL/V</v>
      </c>
      <c r="E253" t="str">
        <f t="shared" si="7"/>
        <v>MMA1A5GL</v>
      </c>
      <c r="F253">
        <v>3</v>
      </c>
      <c r="G253" t="s">
        <v>356</v>
      </c>
      <c r="H253">
        <v>1</v>
      </c>
    </row>
    <row r="254" spans="1:8" x14ac:dyDescent="0.2">
      <c r="A254" s="19">
        <v>253</v>
      </c>
      <c r="B254" s="19" t="s">
        <v>590</v>
      </c>
      <c r="C254" t="s">
        <v>614</v>
      </c>
      <c r="D254" t="str">
        <f t="shared" si="6"/>
        <v>MMA3A1L</v>
      </c>
      <c r="E254" t="str">
        <f t="shared" si="7"/>
        <v>MMA3A1L</v>
      </c>
      <c r="F254">
        <v>5</v>
      </c>
      <c r="G254" t="s">
        <v>615</v>
      </c>
      <c r="H254">
        <v>6</v>
      </c>
    </row>
    <row r="255" spans="1:8" x14ac:dyDescent="0.2">
      <c r="A255" s="19">
        <v>254</v>
      </c>
      <c r="B255" s="19" t="s">
        <v>590</v>
      </c>
      <c r="C255" t="s">
        <v>616</v>
      </c>
      <c r="D255" t="str">
        <f t="shared" si="6"/>
        <v>MMA3A1L/V</v>
      </c>
      <c r="E255" t="str">
        <f t="shared" si="7"/>
        <v>MMA3A1L</v>
      </c>
      <c r="F255">
        <v>5</v>
      </c>
      <c r="G255" t="s">
        <v>615</v>
      </c>
      <c r="H255">
        <v>1</v>
      </c>
    </row>
    <row r="256" spans="1:8" x14ac:dyDescent="0.2">
      <c r="A256" s="19">
        <v>255</v>
      </c>
      <c r="B256" s="19" t="s">
        <v>590</v>
      </c>
      <c r="C256" t="s">
        <v>713</v>
      </c>
      <c r="D256" t="str">
        <f t="shared" si="6"/>
        <v>MMA5A5GL</v>
      </c>
      <c r="E256" t="str">
        <f t="shared" si="7"/>
        <v>MMA5A5GL</v>
      </c>
      <c r="F256">
        <v>5</v>
      </c>
      <c r="G256" t="s">
        <v>618</v>
      </c>
      <c r="H256">
        <v>46</v>
      </c>
    </row>
    <row r="257" spans="1:8" x14ac:dyDescent="0.2">
      <c r="A257" s="19">
        <v>256</v>
      </c>
      <c r="B257" s="19" t="s">
        <v>590</v>
      </c>
      <c r="C257" t="s">
        <v>613</v>
      </c>
      <c r="D257" t="str">
        <f t="shared" si="6"/>
        <v>MMA2A1L</v>
      </c>
      <c r="E257" t="str">
        <f t="shared" si="7"/>
        <v>MMA2A1L</v>
      </c>
      <c r="F257">
        <v>1</v>
      </c>
      <c r="G257" t="s">
        <v>612</v>
      </c>
      <c r="H257">
        <v>2</v>
      </c>
    </row>
    <row r="258" spans="1:8" x14ac:dyDescent="0.2">
      <c r="A258" s="19">
        <v>257</v>
      </c>
      <c r="B258" s="19" t="s">
        <v>590</v>
      </c>
      <c r="C258" t="s">
        <v>714</v>
      </c>
      <c r="D258" t="str">
        <f t="shared" si="6"/>
        <v>MMA7A1L</v>
      </c>
      <c r="E258" t="str">
        <f t="shared" si="7"/>
        <v>MMA7A1L</v>
      </c>
      <c r="F258">
        <v>5</v>
      </c>
      <c r="G258" t="s">
        <v>618</v>
      </c>
      <c r="H258">
        <v>1</v>
      </c>
    </row>
    <row r="259" spans="1:8" x14ac:dyDescent="0.2">
      <c r="A259" s="19">
        <v>258</v>
      </c>
      <c r="B259" s="19" t="s">
        <v>610</v>
      </c>
      <c r="C259" t="s">
        <v>617</v>
      </c>
      <c r="D259" t="str">
        <f t="shared" ref="D259:D265" si="8">SUBSTITUTE(C259,"L-T","L")</f>
        <v>MMA7A1L/V</v>
      </c>
      <c r="E259" t="str">
        <f t="shared" ref="E259:E265" si="9">SUBSTITUTE(D259,"L/V","L")</f>
        <v>MMA7A1L</v>
      </c>
      <c r="F259">
        <v>5</v>
      </c>
      <c r="G259" t="s">
        <v>618</v>
      </c>
      <c r="H259">
        <v>3</v>
      </c>
    </row>
    <row r="260" spans="1:8" x14ac:dyDescent="0.2">
      <c r="A260" s="19">
        <v>259</v>
      </c>
      <c r="B260" s="19" t="s">
        <v>610</v>
      </c>
      <c r="C260" t="s">
        <v>715</v>
      </c>
      <c r="D260" t="str">
        <f t="shared" si="8"/>
        <v>MMA7A2L</v>
      </c>
      <c r="E260" t="str">
        <f t="shared" si="9"/>
        <v>MMA7A2L</v>
      </c>
      <c r="F260">
        <v>6</v>
      </c>
      <c r="G260" t="s">
        <v>618</v>
      </c>
      <c r="H260">
        <v>1</v>
      </c>
    </row>
    <row r="261" spans="1:8" x14ac:dyDescent="0.2">
      <c r="A261" s="19">
        <v>260</v>
      </c>
      <c r="B261" s="19" t="s">
        <v>610</v>
      </c>
      <c r="C261" t="s">
        <v>619</v>
      </c>
      <c r="D261" t="str">
        <f t="shared" si="8"/>
        <v>MMA7A2L/V</v>
      </c>
      <c r="E261" t="str">
        <f t="shared" si="9"/>
        <v>MMA7A2L</v>
      </c>
      <c r="F261">
        <v>6</v>
      </c>
      <c r="G261" t="s">
        <v>618</v>
      </c>
      <c r="H261">
        <v>2</v>
      </c>
    </row>
    <row r="262" spans="1:8" x14ac:dyDescent="0.2">
      <c r="A262" s="19">
        <v>261</v>
      </c>
      <c r="B262" s="19" t="s">
        <v>611</v>
      </c>
      <c r="C262" t="s">
        <v>716</v>
      </c>
      <c r="D262" t="str">
        <f t="shared" si="8"/>
        <v>MMA5A1L</v>
      </c>
      <c r="E262" t="str">
        <f t="shared" si="9"/>
        <v>MMA5A1L</v>
      </c>
      <c r="F262">
        <v>4</v>
      </c>
      <c r="G262" t="s">
        <v>728</v>
      </c>
      <c r="H262">
        <v>2</v>
      </c>
    </row>
    <row r="263" spans="1:8" x14ac:dyDescent="0.2">
      <c r="A263" s="19">
        <v>262</v>
      </c>
      <c r="B263" s="19" t="s">
        <v>611</v>
      </c>
      <c r="C263" t="s">
        <v>717</v>
      </c>
      <c r="D263" t="str">
        <f t="shared" si="8"/>
        <v>MMA3A6ML</v>
      </c>
      <c r="E263" t="str">
        <f t="shared" si="9"/>
        <v>MMA3A6ML</v>
      </c>
      <c r="F263">
        <v>5</v>
      </c>
      <c r="G263" t="s">
        <v>356</v>
      </c>
      <c r="H263">
        <v>9</v>
      </c>
    </row>
    <row r="264" spans="1:8" x14ac:dyDescent="0.2">
      <c r="A264" s="19">
        <v>263</v>
      </c>
      <c r="B264" s="19" t="s">
        <v>611</v>
      </c>
      <c r="C264" t="s">
        <v>718</v>
      </c>
      <c r="D264" t="str">
        <f t="shared" si="8"/>
        <v>MMA3B1L</v>
      </c>
      <c r="E264" t="str">
        <f t="shared" si="9"/>
        <v>MMA3B1L</v>
      </c>
      <c r="F264">
        <v>4</v>
      </c>
      <c r="G264" t="s">
        <v>382</v>
      </c>
      <c r="H264">
        <v>38</v>
      </c>
    </row>
    <row r="265" spans="1:8" x14ac:dyDescent="0.2">
      <c r="A265" s="19">
        <v>264</v>
      </c>
      <c r="B265" s="19" t="s">
        <v>611</v>
      </c>
      <c r="C265" t="s">
        <v>719</v>
      </c>
      <c r="D265" t="str">
        <f t="shared" si="8"/>
        <v>MMA3B1L/V</v>
      </c>
      <c r="E265" t="str">
        <f t="shared" si="9"/>
        <v>MMA3B1L</v>
      </c>
      <c r="F265">
        <v>4</v>
      </c>
      <c r="G265" t="s">
        <v>382</v>
      </c>
      <c r="H265">
        <v>2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DB308-60F2-4181-B887-EE6CED36D9DB}">
  <dimension ref="A1:T159"/>
  <sheetViews>
    <sheetView topLeftCell="A52" zoomScale="75" workbookViewId="0">
      <selection activeCell="G68" sqref="G68:G70"/>
    </sheetView>
  </sheetViews>
  <sheetFormatPr defaultColWidth="9.140625" defaultRowHeight="18" x14ac:dyDescent="0.2"/>
  <cols>
    <col min="1" max="1" width="9.140625" style="33"/>
    <col min="2" max="2" width="8.5703125" style="33" customWidth="1"/>
    <col min="3" max="3" width="18.42578125" style="33" customWidth="1"/>
    <col min="4" max="4" width="13.5703125" style="32" bestFit="1" customWidth="1"/>
    <col min="5" max="5" width="5.85546875" style="32" customWidth="1"/>
    <col min="6" max="6" width="14.42578125" style="32" bestFit="1" customWidth="1"/>
    <col min="7" max="7" width="5.5703125" style="32" bestFit="1" customWidth="1"/>
    <col min="8" max="8" width="13.5703125" style="32" bestFit="1" customWidth="1"/>
    <col min="9" max="9" width="38.5703125" style="32" customWidth="1"/>
    <col min="10" max="13" width="5.42578125" style="33" customWidth="1"/>
    <col min="14" max="14" width="30.140625" style="32" customWidth="1"/>
    <col min="15" max="15" width="25.42578125" style="33" customWidth="1"/>
    <col min="16" max="16" width="11" style="33" bestFit="1" customWidth="1"/>
    <col min="17" max="17" width="11.5703125" style="32" bestFit="1" customWidth="1"/>
    <col min="18" max="18" width="11.5703125" style="32" customWidth="1"/>
    <col min="19" max="19" width="14" style="32" bestFit="1" customWidth="1"/>
    <col min="20" max="16384" width="9.140625" style="32"/>
  </cols>
  <sheetData>
    <row r="1" spans="3:20" ht="23.25" customHeight="1" x14ac:dyDescent="0.2"/>
    <row r="2" spans="3:20" ht="90" customHeight="1" x14ac:dyDescent="0.2">
      <c r="C2" s="33" t="s">
        <v>734</v>
      </c>
      <c r="D2" s="33" t="s">
        <v>400</v>
      </c>
      <c r="E2" s="33" t="s">
        <v>277</v>
      </c>
      <c r="F2" s="33" t="s">
        <v>193</v>
      </c>
      <c r="G2" s="33" t="s">
        <v>163</v>
      </c>
      <c r="H2" s="35" t="s">
        <v>18</v>
      </c>
      <c r="I2" s="35" t="s">
        <v>19</v>
      </c>
      <c r="J2" s="35" t="s">
        <v>20</v>
      </c>
      <c r="K2" s="35" t="s">
        <v>41</v>
      </c>
      <c r="L2" s="35" t="s">
        <v>22</v>
      </c>
      <c r="M2" s="35" t="s">
        <v>14</v>
      </c>
      <c r="N2" s="35" t="s">
        <v>21</v>
      </c>
      <c r="O2" s="35" t="s">
        <v>309</v>
      </c>
      <c r="P2" s="35" t="s">
        <v>98</v>
      </c>
      <c r="Q2" s="35"/>
      <c r="R2" s="35"/>
    </row>
    <row r="3" spans="3:20" ht="20.100000000000001" customHeight="1" x14ac:dyDescent="0.2">
      <c r="C3" s="50">
        <f>VLOOKUP($H3,Munka2!$E$2:$H$265,4,FALSE)</f>
        <v>21</v>
      </c>
      <c r="D3" s="51" t="s">
        <v>219</v>
      </c>
      <c r="F3" s="33" t="s">
        <v>735</v>
      </c>
      <c r="G3" s="33">
        <v>1</v>
      </c>
      <c r="H3" s="52" t="s">
        <v>219</v>
      </c>
      <c r="I3" s="52" t="s">
        <v>497</v>
      </c>
      <c r="J3" s="33">
        <v>3</v>
      </c>
      <c r="K3" s="33" t="s">
        <v>42</v>
      </c>
      <c r="L3" s="33">
        <v>12</v>
      </c>
      <c r="M3" s="33" t="s">
        <v>15</v>
      </c>
      <c r="N3" s="42" t="s">
        <v>761</v>
      </c>
      <c r="O3" s="43" t="s">
        <v>73</v>
      </c>
      <c r="P3" s="33">
        <v>21</v>
      </c>
      <c r="Q3" s="33"/>
      <c r="R3" s="33"/>
      <c r="S3" s="35">
        <v>21</v>
      </c>
      <c r="T3" s="33">
        <f t="shared" ref="T3:T41" si="0">IF(ISERROR(S3),"",S3)</f>
        <v>21</v>
      </c>
    </row>
    <row r="4" spans="3:20" ht="20.100000000000001" customHeight="1" x14ac:dyDescent="0.2">
      <c r="C4" s="50">
        <f>VLOOKUP($H4,Munka2!$E$2:$H$265,4,FALSE)</f>
        <v>1</v>
      </c>
      <c r="D4" s="51" t="s">
        <v>219</v>
      </c>
      <c r="F4" s="33" t="s">
        <v>749</v>
      </c>
      <c r="G4" s="33">
        <v>1</v>
      </c>
      <c r="H4" s="54" t="s">
        <v>220</v>
      </c>
      <c r="I4" s="54" t="s">
        <v>495</v>
      </c>
      <c r="J4" s="33">
        <v>4</v>
      </c>
      <c r="K4" s="33" t="s">
        <v>42</v>
      </c>
      <c r="L4" s="33">
        <v>12</v>
      </c>
      <c r="M4" s="33" t="s">
        <v>15</v>
      </c>
      <c r="N4" s="42" t="s">
        <v>761</v>
      </c>
      <c r="O4" s="43" t="s">
        <v>73</v>
      </c>
      <c r="P4" s="33">
        <v>1</v>
      </c>
      <c r="S4" s="33">
        <v>1</v>
      </c>
      <c r="T4" s="33">
        <f t="shared" si="0"/>
        <v>1</v>
      </c>
    </row>
    <row r="5" spans="3:20" ht="20.100000000000001" customHeight="1" x14ac:dyDescent="0.2">
      <c r="C5" s="50" t="e">
        <f>VLOOKUP($H5,Munka2!$E$2:$H$265,4,FALSE)</f>
        <v>#N/A</v>
      </c>
      <c r="D5" s="51" t="s">
        <v>221</v>
      </c>
      <c r="F5" s="33" t="s">
        <v>735</v>
      </c>
      <c r="G5" s="33">
        <v>1</v>
      </c>
      <c r="H5" s="55" t="s">
        <v>221</v>
      </c>
      <c r="I5" s="55" t="s">
        <v>500</v>
      </c>
      <c r="J5" s="33">
        <v>3</v>
      </c>
      <c r="K5" s="33" t="s">
        <v>42</v>
      </c>
      <c r="L5" s="33">
        <v>12</v>
      </c>
      <c r="M5" s="33" t="s">
        <v>15</v>
      </c>
      <c r="N5" s="42" t="s">
        <v>235</v>
      </c>
      <c r="O5" s="43" t="s">
        <v>31</v>
      </c>
      <c r="P5" s="33" t="s">
        <v>776</v>
      </c>
      <c r="S5" s="33" t="e">
        <v>#N/A</v>
      </c>
      <c r="T5" s="33" t="str">
        <f t="shared" si="0"/>
        <v/>
      </c>
    </row>
    <row r="6" spans="3:20" ht="20.100000000000001" customHeight="1" x14ac:dyDescent="0.2">
      <c r="C6" s="50" t="e">
        <f>VLOOKUP($H6,Munka2!$E$2:$H$265,4,FALSE)</f>
        <v>#N/A</v>
      </c>
      <c r="D6" s="51" t="s">
        <v>221</v>
      </c>
      <c r="F6" s="33" t="s">
        <v>749</v>
      </c>
      <c r="G6" s="33">
        <v>1</v>
      </c>
      <c r="H6" s="56" t="s">
        <v>222</v>
      </c>
      <c r="I6" s="56" t="s">
        <v>500</v>
      </c>
      <c r="J6" s="33">
        <v>4</v>
      </c>
      <c r="K6" s="33" t="s">
        <v>42</v>
      </c>
      <c r="L6" s="33">
        <v>12</v>
      </c>
      <c r="M6" s="33" t="s">
        <v>15</v>
      </c>
      <c r="N6" s="42" t="s">
        <v>235</v>
      </c>
      <c r="O6" s="43" t="s">
        <v>31</v>
      </c>
      <c r="P6" s="33" t="s">
        <v>776</v>
      </c>
      <c r="S6" s="33" t="e">
        <v>#N/A</v>
      </c>
      <c r="T6" s="33" t="str">
        <f t="shared" si="0"/>
        <v/>
      </c>
    </row>
    <row r="7" spans="3:20" ht="20.100000000000001" customHeight="1" x14ac:dyDescent="0.2">
      <c r="C7" s="50" t="e">
        <f>VLOOKUP($H7,Munka2!$E$2:$H$265,4,FALSE)</f>
        <v>#N/A</v>
      </c>
      <c r="D7" s="51" t="s">
        <v>228</v>
      </c>
      <c r="F7" s="33" t="s">
        <v>735</v>
      </c>
      <c r="G7" s="33">
        <v>1</v>
      </c>
      <c r="H7" s="57" t="s">
        <v>228</v>
      </c>
      <c r="I7" s="57" t="s">
        <v>33</v>
      </c>
      <c r="J7" s="33">
        <v>5</v>
      </c>
      <c r="K7" s="33" t="s">
        <v>42</v>
      </c>
      <c r="L7" s="33">
        <v>16</v>
      </c>
      <c r="M7" s="33" t="s">
        <v>15</v>
      </c>
      <c r="N7" s="42" t="s">
        <v>238</v>
      </c>
      <c r="O7" s="43" t="s">
        <v>31</v>
      </c>
      <c r="P7" s="33" t="s">
        <v>776</v>
      </c>
      <c r="S7" s="33" t="e">
        <v>#N/A</v>
      </c>
      <c r="T7" s="33" t="str">
        <f t="shared" si="0"/>
        <v/>
      </c>
    </row>
    <row r="8" spans="3:20" ht="20.100000000000001" customHeight="1" x14ac:dyDescent="0.2">
      <c r="C8" s="50"/>
      <c r="D8" s="51" t="s">
        <v>228</v>
      </c>
      <c r="F8" s="33" t="s">
        <v>747</v>
      </c>
      <c r="G8" s="33">
        <v>1</v>
      </c>
      <c r="H8" s="57" t="s">
        <v>229</v>
      </c>
      <c r="I8" s="57" t="s">
        <v>748</v>
      </c>
      <c r="J8" s="33">
        <v>5</v>
      </c>
      <c r="K8" s="33" t="s">
        <v>42</v>
      </c>
      <c r="L8" s="33">
        <v>16</v>
      </c>
      <c r="M8" s="33" t="s">
        <v>15</v>
      </c>
      <c r="N8" s="42" t="s">
        <v>238</v>
      </c>
      <c r="O8" s="43" t="s">
        <v>31</v>
      </c>
      <c r="S8" s="33"/>
      <c r="T8" s="33">
        <f t="shared" si="0"/>
        <v>0</v>
      </c>
    </row>
    <row r="9" spans="3:20" ht="20.100000000000001" customHeight="1" x14ac:dyDescent="0.2">
      <c r="C9" s="50">
        <f>VLOOKUP($H9,Munka2!$E$2:$H$265,4,FALSE)</f>
        <v>3</v>
      </c>
      <c r="D9" s="51" t="s">
        <v>228</v>
      </c>
      <c r="F9" s="33" t="s">
        <v>749</v>
      </c>
      <c r="G9" s="33">
        <v>1</v>
      </c>
      <c r="H9" s="58" t="s">
        <v>143</v>
      </c>
      <c r="I9" s="58" t="s">
        <v>33</v>
      </c>
      <c r="J9" s="33">
        <v>5</v>
      </c>
      <c r="K9" s="33" t="s">
        <v>42</v>
      </c>
      <c r="L9" s="33">
        <v>16</v>
      </c>
      <c r="M9" s="33" t="s">
        <v>15</v>
      </c>
      <c r="N9" s="42" t="s">
        <v>238</v>
      </c>
      <c r="O9" s="43" t="s">
        <v>31</v>
      </c>
      <c r="P9" s="33">
        <v>3</v>
      </c>
      <c r="Q9" s="33"/>
      <c r="R9" s="33"/>
      <c r="S9" s="33">
        <v>3</v>
      </c>
      <c r="T9" s="33">
        <f t="shared" si="0"/>
        <v>3</v>
      </c>
    </row>
    <row r="10" spans="3:20" ht="20.100000000000001" customHeight="1" x14ac:dyDescent="0.2">
      <c r="C10" s="50" t="e">
        <f>VLOOKUP($H10,Munka2!$E$2:$H$265,4,FALSE)</f>
        <v>#N/A</v>
      </c>
      <c r="D10" s="51" t="s">
        <v>228</v>
      </c>
      <c r="F10" s="33" t="s">
        <v>756</v>
      </c>
      <c r="G10" s="33">
        <v>1</v>
      </c>
      <c r="H10" s="58" t="s">
        <v>168</v>
      </c>
      <c r="I10" s="58" t="s">
        <v>169</v>
      </c>
      <c r="J10" s="33">
        <v>4</v>
      </c>
      <c r="K10" s="33" t="s">
        <v>42</v>
      </c>
      <c r="L10" s="33">
        <v>16</v>
      </c>
      <c r="M10" s="33" t="s">
        <v>15</v>
      </c>
      <c r="N10" s="42" t="s">
        <v>238</v>
      </c>
      <c r="O10" s="43" t="s">
        <v>31</v>
      </c>
      <c r="P10" s="33" t="s">
        <v>776</v>
      </c>
      <c r="Q10" s="33"/>
      <c r="R10" s="33"/>
      <c r="S10" s="33" t="e">
        <v>#N/A</v>
      </c>
      <c r="T10" s="33" t="str">
        <f t="shared" si="0"/>
        <v/>
      </c>
    </row>
    <row r="11" spans="3:20" ht="20.100000000000001" customHeight="1" x14ac:dyDescent="0.2">
      <c r="C11" s="50">
        <f>VLOOKUP($H11,Munka2!$E$2:$H$265,4,FALSE)</f>
        <v>24</v>
      </c>
      <c r="D11" s="51" t="s">
        <v>231</v>
      </c>
      <c r="F11" s="33" t="s">
        <v>735</v>
      </c>
      <c r="G11" s="33">
        <v>1</v>
      </c>
      <c r="H11" s="74" t="s">
        <v>231</v>
      </c>
      <c r="I11" s="74" t="s">
        <v>592</v>
      </c>
      <c r="J11" s="33">
        <v>5</v>
      </c>
      <c r="K11" s="33" t="s">
        <v>42</v>
      </c>
      <c r="L11" s="33">
        <v>16</v>
      </c>
      <c r="M11" s="33" t="s">
        <v>15</v>
      </c>
      <c r="N11" s="42" t="s">
        <v>762</v>
      </c>
      <c r="O11" s="43" t="s">
        <v>30</v>
      </c>
      <c r="P11" s="33">
        <v>24</v>
      </c>
      <c r="S11" s="33">
        <v>24</v>
      </c>
      <c r="T11" s="33">
        <f t="shared" si="0"/>
        <v>24</v>
      </c>
    </row>
    <row r="12" spans="3:20" ht="20.100000000000001" customHeight="1" x14ac:dyDescent="0.2">
      <c r="C12" s="50">
        <f>VLOOKUP($H12,Munka2!$E$2:$H$265,4,FALSE)</f>
        <v>2</v>
      </c>
      <c r="D12" s="51" t="s">
        <v>231</v>
      </c>
      <c r="F12" s="33" t="s">
        <v>749</v>
      </c>
      <c r="G12" s="33">
        <v>1</v>
      </c>
      <c r="H12" s="75" t="s">
        <v>232</v>
      </c>
      <c r="I12" s="75" t="s">
        <v>592</v>
      </c>
      <c r="J12" s="33">
        <v>5</v>
      </c>
      <c r="K12" s="33" t="s">
        <v>42</v>
      </c>
      <c r="L12" s="33">
        <v>16</v>
      </c>
      <c r="M12" s="33" t="s">
        <v>15</v>
      </c>
      <c r="N12" s="42" t="s">
        <v>762</v>
      </c>
      <c r="O12" s="43" t="s">
        <v>30</v>
      </c>
      <c r="P12" s="33">
        <v>2</v>
      </c>
      <c r="Q12" s="33"/>
      <c r="R12" s="33"/>
      <c r="S12" s="33">
        <v>2</v>
      </c>
      <c r="T12" s="33">
        <f t="shared" si="0"/>
        <v>2</v>
      </c>
    </row>
    <row r="13" spans="3:20" ht="20.100000000000001" customHeight="1" x14ac:dyDescent="0.2">
      <c r="C13" s="50" t="e">
        <f>VLOOKUP($H13,Munka2!$E$2:$H$265,4,FALSE)</f>
        <v>#N/A</v>
      </c>
      <c r="D13" s="51" t="s">
        <v>215</v>
      </c>
      <c r="F13" s="33" t="s">
        <v>735</v>
      </c>
      <c r="G13" s="33">
        <v>1</v>
      </c>
      <c r="H13" s="65" t="s">
        <v>215</v>
      </c>
      <c r="I13" s="65" t="s">
        <v>312</v>
      </c>
      <c r="J13" s="33">
        <v>5</v>
      </c>
      <c r="K13" s="33" t="s">
        <v>43</v>
      </c>
      <c r="L13" s="33">
        <v>16</v>
      </c>
      <c r="M13" s="33" t="s">
        <v>15</v>
      </c>
      <c r="N13" s="42" t="s">
        <v>104</v>
      </c>
      <c r="O13" s="43" t="s">
        <v>31</v>
      </c>
      <c r="P13" s="33" t="s">
        <v>776</v>
      </c>
      <c r="S13" s="35" t="e">
        <v>#N/A</v>
      </c>
      <c r="T13" s="33" t="str">
        <f t="shared" si="0"/>
        <v/>
      </c>
    </row>
    <row r="14" spans="3:20" ht="20.100000000000001" customHeight="1" x14ac:dyDescent="0.2">
      <c r="C14" s="50"/>
      <c r="D14" s="51" t="s">
        <v>215</v>
      </c>
      <c r="F14" s="33" t="s">
        <v>747</v>
      </c>
      <c r="G14" s="33">
        <v>1</v>
      </c>
      <c r="H14" s="65" t="s">
        <v>216</v>
      </c>
      <c r="I14" s="65" t="s">
        <v>760</v>
      </c>
      <c r="J14" s="33">
        <v>3</v>
      </c>
      <c r="K14" s="33" t="s">
        <v>43</v>
      </c>
      <c r="L14" s="33">
        <v>8</v>
      </c>
      <c r="M14" s="33" t="s">
        <v>15</v>
      </c>
      <c r="N14" s="42" t="s">
        <v>104</v>
      </c>
      <c r="O14" s="43" t="s">
        <v>31</v>
      </c>
      <c r="Q14" s="33"/>
      <c r="R14" s="33"/>
      <c r="S14" s="33"/>
      <c r="T14" s="33">
        <f t="shared" si="0"/>
        <v>0</v>
      </c>
    </row>
    <row r="15" spans="3:20" ht="20.100000000000001" customHeight="1" x14ac:dyDescent="0.2">
      <c r="C15" s="50"/>
      <c r="D15" s="51" t="s">
        <v>215</v>
      </c>
      <c r="F15" s="33" t="s">
        <v>749</v>
      </c>
      <c r="G15" s="33">
        <v>1</v>
      </c>
      <c r="H15" s="66" t="s">
        <v>217</v>
      </c>
      <c r="I15" s="66" t="s">
        <v>750</v>
      </c>
      <c r="J15" s="33">
        <v>2</v>
      </c>
      <c r="K15" s="33" t="s">
        <v>43</v>
      </c>
      <c r="L15" s="33">
        <v>8</v>
      </c>
      <c r="M15" s="33" t="s">
        <v>15</v>
      </c>
      <c r="N15" s="42" t="s">
        <v>104</v>
      </c>
      <c r="O15" s="43" t="s">
        <v>31</v>
      </c>
      <c r="S15" s="33"/>
      <c r="T15" s="33">
        <f t="shared" si="0"/>
        <v>0</v>
      </c>
    </row>
    <row r="16" spans="3:20" ht="20.100000000000001" customHeight="1" x14ac:dyDescent="0.2">
      <c r="C16" s="50" t="e">
        <f>VLOOKUP($H16,Munka2!$E$2:$H$265,4,FALSE)</f>
        <v>#N/A</v>
      </c>
      <c r="D16" s="51" t="s">
        <v>215</v>
      </c>
      <c r="F16" s="33" t="s">
        <v>749</v>
      </c>
      <c r="G16" s="33">
        <v>2</v>
      </c>
      <c r="H16" s="66" t="s">
        <v>218</v>
      </c>
      <c r="I16" s="66" t="s">
        <v>751</v>
      </c>
      <c r="J16" s="33">
        <v>2</v>
      </c>
      <c r="K16" s="33" t="s">
        <v>42</v>
      </c>
      <c r="L16" s="33">
        <v>8</v>
      </c>
      <c r="M16" s="33" t="s">
        <v>15</v>
      </c>
      <c r="N16" s="49" t="s">
        <v>104</v>
      </c>
      <c r="O16" s="43" t="s">
        <v>31</v>
      </c>
      <c r="P16" s="33" t="s">
        <v>776</v>
      </c>
      <c r="S16" s="33" t="e">
        <v>#N/A</v>
      </c>
      <c r="T16" s="33" t="str">
        <f t="shared" si="0"/>
        <v/>
      </c>
    </row>
    <row r="17" spans="3:20" ht="20.100000000000001" customHeight="1" x14ac:dyDescent="0.2">
      <c r="C17" s="50">
        <f>VLOOKUP($H17,Munka2!$E$2:$H$265,4,FALSE)</f>
        <v>1</v>
      </c>
      <c r="D17" s="51" t="s">
        <v>254</v>
      </c>
      <c r="F17" s="33" t="s">
        <v>747</v>
      </c>
      <c r="G17" s="33">
        <v>1</v>
      </c>
      <c r="H17" s="67" t="s">
        <v>255</v>
      </c>
      <c r="I17" s="67" t="s">
        <v>130</v>
      </c>
      <c r="J17" s="33">
        <v>2</v>
      </c>
      <c r="K17" s="33" t="s">
        <v>43</v>
      </c>
      <c r="L17" s="33">
        <v>8</v>
      </c>
      <c r="M17" s="33" t="s">
        <v>15</v>
      </c>
      <c r="N17" s="42" t="s">
        <v>27</v>
      </c>
      <c r="O17" s="43" t="s">
        <v>31</v>
      </c>
      <c r="P17" s="33">
        <v>1</v>
      </c>
      <c r="Q17" s="33"/>
      <c r="R17" s="33"/>
      <c r="S17" s="33">
        <v>1</v>
      </c>
      <c r="T17" s="33">
        <f t="shared" si="0"/>
        <v>1</v>
      </c>
    </row>
    <row r="18" spans="3:20" ht="20.100000000000001" customHeight="1" x14ac:dyDescent="0.2">
      <c r="C18" s="50" t="e">
        <f>VLOOKUP($H18,Munka2!$E$2:$H$265,4,FALSE)</f>
        <v>#N/A</v>
      </c>
      <c r="D18" s="51" t="s">
        <v>223</v>
      </c>
      <c r="F18" s="33" t="s">
        <v>735</v>
      </c>
      <c r="G18" s="33">
        <v>1</v>
      </c>
      <c r="H18" s="105" t="s">
        <v>223</v>
      </c>
      <c r="I18" s="105" t="s">
        <v>376</v>
      </c>
      <c r="J18" s="33">
        <v>3</v>
      </c>
      <c r="K18" s="33" t="s">
        <v>43</v>
      </c>
      <c r="L18" s="33">
        <v>8</v>
      </c>
      <c r="M18" s="33" t="s">
        <v>15</v>
      </c>
      <c r="N18" s="42" t="s">
        <v>236</v>
      </c>
      <c r="O18" s="43" t="s">
        <v>30</v>
      </c>
      <c r="P18" s="33" t="s">
        <v>776</v>
      </c>
      <c r="S18" s="33" t="e">
        <v>#N/A</v>
      </c>
      <c r="T18" s="33" t="str">
        <f t="shared" si="0"/>
        <v/>
      </c>
    </row>
    <row r="19" spans="3:20" ht="20.100000000000001" customHeight="1" x14ac:dyDescent="0.2">
      <c r="C19" s="50"/>
      <c r="D19" s="51" t="s">
        <v>223</v>
      </c>
      <c r="F19" s="33" t="s">
        <v>747</v>
      </c>
      <c r="G19" s="33">
        <v>1</v>
      </c>
      <c r="H19" s="105" t="s">
        <v>224</v>
      </c>
      <c r="I19" s="105" t="s">
        <v>376</v>
      </c>
      <c r="J19" s="33">
        <v>2</v>
      </c>
      <c r="K19" s="33" t="s">
        <v>43</v>
      </c>
      <c r="L19" s="33">
        <v>8</v>
      </c>
      <c r="M19" s="33" t="s">
        <v>15</v>
      </c>
      <c r="N19" s="42" t="s">
        <v>236</v>
      </c>
      <c r="O19" s="43" t="s">
        <v>30</v>
      </c>
      <c r="S19" s="33"/>
      <c r="T19" s="33">
        <f t="shared" si="0"/>
        <v>0</v>
      </c>
    </row>
    <row r="20" spans="3:20" ht="20.100000000000001" customHeight="1" x14ac:dyDescent="0.2">
      <c r="C20" s="50">
        <f>VLOOKUP($H20,Munka2!$E$2:$H$265,4,FALSE)</f>
        <v>6</v>
      </c>
      <c r="D20" s="51" t="s">
        <v>223</v>
      </c>
      <c r="F20" s="33" t="s">
        <v>749</v>
      </c>
      <c r="G20" s="33">
        <v>1</v>
      </c>
      <c r="H20" s="88" t="s">
        <v>225</v>
      </c>
      <c r="I20" s="88" t="s">
        <v>376</v>
      </c>
      <c r="J20" s="33">
        <v>2</v>
      </c>
      <c r="K20" s="33" t="s">
        <v>43</v>
      </c>
      <c r="L20" s="33">
        <v>8</v>
      </c>
      <c r="M20" s="33" t="s">
        <v>15</v>
      </c>
      <c r="N20" s="42" t="s">
        <v>236</v>
      </c>
      <c r="O20" s="43" t="s">
        <v>30</v>
      </c>
      <c r="P20" s="33">
        <v>6</v>
      </c>
      <c r="S20" s="33">
        <v>6</v>
      </c>
      <c r="T20" s="33">
        <f t="shared" si="0"/>
        <v>6</v>
      </c>
    </row>
    <row r="21" spans="3:20" ht="20.100000000000001" customHeight="1" x14ac:dyDescent="0.2">
      <c r="C21" s="50">
        <f>VLOOKUP($H21,Munka2!$E$2:$H$265,4,FALSE)</f>
        <v>1</v>
      </c>
      <c r="D21" s="51" t="s">
        <v>226</v>
      </c>
      <c r="F21" s="33" t="s">
        <v>735</v>
      </c>
      <c r="G21" s="33">
        <v>1</v>
      </c>
      <c r="H21" s="63" t="s">
        <v>226</v>
      </c>
      <c r="I21" s="63" t="s">
        <v>736</v>
      </c>
      <c r="J21" s="33">
        <v>3</v>
      </c>
      <c r="K21" s="33" t="s">
        <v>43</v>
      </c>
      <c r="L21" s="33">
        <v>8</v>
      </c>
      <c r="M21" s="33" t="s">
        <v>15</v>
      </c>
      <c r="N21" s="42" t="s">
        <v>237</v>
      </c>
      <c r="O21" s="43" t="s">
        <v>40</v>
      </c>
      <c r="P21" s="33">
        <v>1</v>
      </c>
      <c r="Q21" s="33"/>
      <c r="R21" s="33"/>
      <c r="S21" s="33">
        <v>1</v>
      </c>
      <c r="T21" s="33">
        <f t="shared" si="0"/>
        <v>1</v>
      </c>
    </row>
    <row r="22" spans="3:20" ht="20.100000000000001" customHeight="1" x14ac:dyDescent="0.2">
      <c r="C22" s="50" t="e">
        <f>VLOOKUP($H22,Munka2!$E$2:$H$265,4,FALSE)</f>
        <v>#N/A</v>
      </c>
      <c r="D22" s="51" t="s">
        <v>226</v>
      </c>
      <c r="F22" s="33" t="s">
        <v>749</v>
      </c>
      <c r="G22" s="33">
        <v>1</v>
      </c>
      <c r="H22" s="64" t="s">
        <v>227</v>
      </c>
      <c r="I22" s="64" t="s">
        <v>356</v>
      </c>
      <c r="J22" s="33">
        <v>2</v>
      </c>
      <c r="K22" s="33" t="s">
        <v>43</v>
      </c>
      <c r="L22" s="33">
        <v>8</v>
      </c>
      <c r="M22" s="33" t="s">
        <v>15</v>
      </c>
      <c r="N22" s="42" t="s">
        <v>237</v>
      </c>
      <c r="O22" s="43" t="s">
        <v>40</v>
      </c>
      <c r="P22" s="33" t="s">
        <v>776</v>
      </c>
      <c r="S22" s="33" t="e">
        <v>#N/A</v>
      </c>
      <c r="T22" s="33" t="str">
        <f t="shared" si="0"/>
        <v/>
      </c>
    </row>
    <row r="23" spans="3:20" x14ac:dyDescent="0.2">
      <c r="C23" s="50">
        <f>VLOOKUP($H23,Munka2!$E$2:$H$265,4,FALSE)</f>
        <v>2</v>
      </c>
      <c r="D23" s="51" t="s">
        <v>230</v>
      </c>
      <c r="F23" s="33" t="s">
        <v>735</v>
      </c>
      <c r="G23" s="33">
        <v>1</v>
      </c>
      <c r="H23" s="61" t="s">
        <v>230</v>
      </c>
      <c r="I23" s="61" t="s">
        <v>35</v>
      </c>
      <c r="J23" s="33">
        <v>5</v>
      </c>
      <c r="K23" s="33" t="s">
        <v>43</v>
      </c>
      <c r="L23" s="33">
        <v>16</v>
      </c>
      <c r="M23" s="33" t="s">
        <v>15</v>
      </c>
      <c r="N23" s="42" t="s">
        <v>46</v>
      </c>
      <c r="O23" s="43" t="s">
        <v>30</v>
      </c>
      <c r="P23" s="33">
        <v>2</v>
      </c>
      <c r="Q23" s="33"/>
      <c r="R23" s="33"/>
      <c r="S23" s="33">
        <v>2</v>
      </c>
      <c r="T23" s="33">
        <f t="shared" si="0"/>
        <v>2</v>
      </c>
    </row>
    <row r="24" spans="3:20" x14ac:dyDescent="0.2">
      <c r="C24" s="50">
        <f>VLOOKUP($H24,Munka2!$E$2:$H$265,4,FALSE)</f>
        <v>1</v>
      </c>
      <c r="D24" s="51" t="s">
        <v>230</v>
      </c>
      <c r="F24" s="33" t="s">
        <v>749</v>
      </c>
      <c r="G24" s="33">
        <v>1</v>
      </c>
      <c r="H24" s="62" t="s">
        <v>106</v>
      </c>
      <c r="I24" s="62" t="s">
        <v>35</v>
      </c>
      <c r="J24" s="33">
        <v>5</v>
      </c>
      <c r="K24" s="33" t="s">
        <v>43</v>
      </c>
      <c r="L24" s="33">
        <v>16</v>
      </c>
      <c r="M24" s="33" t="s">
        <v>15</v>
      </c>
      <c r="N24" s="42" t="s">
        <v>46</v>
      </c>
      <c r="O24" s="43" t="s">
        <v>30</v>
      </c>
      <c r="P24" s="33">
        <v>1</v>
      </c>
      <c r="S24" s="33">
        <v>1</v>
      </c>
      <c r="T24" s="33">
        <f t="shared" si="0"/>
        <v>1</v>
      </c>
    </row>
    <row r="25" spans="3:20" x14ac:dyDescent="0.2">
      <c r="C25" s="50">
        <f>VLOOKUP($H25,Munka2!$E$2:$H$265,4,FALSE)</f>
        <v>3</v>
      </c>
      <c r="D25" s="51" t="s">
        <v>230</v>
      </c>
      <c r="F25" s="33" t="s">
        <v>756</v>
      </c>
      <c r="G25" s="33">
        <v>1</v>
      </c>
      <c r="H25" s="62" t="s">
        <v>170</v>
      </c>
      <c r="I25" s="62" t="s">
        <v>171</v>
      </c>
      <c r="J25" s="33">
        <v>4</v>
      </c>
      <c r="K25" s="33" t="s">
        <v>43</v>
      </c>
      <c r="L25" s="33">
        <v>16</v>
      </c>
      <c r="M25" s="33" t="s">
        <v>15</v>
      </c>
      <c r="N25" s="42" t="s">
        <v>46</v>
      </c>
      <c r="O25" s="43" t="s">
        <v>30</v>
      </c>
      <c r="P25" s="33">
        <v>3</v>
      </c>
      <c r="S25" s="33">
        <v>3</v>
      </c>
      <c r="T25" s="33">
        <f t="shared" si="0"/>
        <v>3</v>
      </c>
    </row>
    <row r="26" spans="3:20" ht="20.100000000000001" customHeight="1" x14ac:dyDescent="0.2">
      <c r="C26" s="50" t="e">
        <f>VLOOKUP($H26,Munka2!$E$2:$H$265,4,FALSE)</f>
        <v>#N/A</v>
      </c>
      <c r="D26" s="51" t="s">
        <v>737</v>
      </c>
      <c r="F26" s="33" t="s">
        <v>735</v>
      </c>
      <c r="G26" s="33">
        <v>1</v>
      </c>
      <c r="H26" s="59" t="s">
        <v>737</v>
      </c>
      <c r="I26" s="59" t="s">
        <v>80</v>
      </c>
      <c r="J26" s="33">
        <v>3</v>
      </c>
      <c r="K26" s="33" t="s">
        <v>42</v>
      </c>
      <c r="L26" s="33">
        <v>8</v>
      </c>
      <c r="M26" s="33" t="s">
        <v>16</v>
      </c>
      <c r="N26" s="42" t="s">
        <v>128</v>
      </c>
      <c r="O26" s="43" t="s">
        <v>30</v>
      </c>
      <c r="P26" s="33" t="s">
        <v>776</v>
      </c>
      <c r="S26" s="33" t="e">
        <v>#N/A</v>
      </c>
      <c r="T26" s="33" t="str">
        <f t="shared" si="0"/>
        <v/>
      </c>
    </row>
    <row r="27" spans="3:20" ht="20.100000000000001" customHeight="1" x14ac:dyDescent="0.2">
      <c r="C27" s="50">
        <f>VLOOKUP($H27,Munka2!$E$2:$H$265,4,FALSE)</f>
        <v>5</v>
      </c>
      <c r="D27" s="51" t="s">
        <v>737</v>
      </c>
      <c r="F27" s="33" t="s">
        <v>746</v>
      </c>
      <c r="G27" s="33">
        <v>1</v>
      </c>
      <c r="H27" s="59" t="s">
        <v>233</v>
      </c>
      <c r="I27" s="59" t="s">
        <v>80</v>
      </c>
      <c r="J27" s="33">
        <v>2</v>
      </c>
      <c r="K27" s="33" t="s">
        <v>42</v>
      </c>
      <c r="L27" s="33">
        <v>8</v>
      </c>
      <c r="M27" s="33" t="s">
        <v>16</v>
      </c>
      <c r="N27" s="42" t="s">
        <v>128</v>
      </c>
      <c r="O27" s="43" t="s">
        <v>30</v>
      </c>
      <c r="P27" s="33">
        <v>5</v>
      </c>
      <c r="S27" s="33">
        <v>5</v>
      </c>
      <c r="T27" s="33">
        <f t="shared" si="0"/>
        <v>5</v>
      </c>
    </row>
    <row r="28" spans="3:20" ht="20.100000000000001" customHeight="1" x14ac:dyDescent="0.2">
      <c r="C28" s="50" t="e">
        <f>VLOOKUP($H28,Munka2!$E$2:$H$265,4,FALSE)</f>
        <v>#N/A</v>
      </c>
      <c r="D28" s="51" t="s">
        <v>737</v>
      </c>
      <c r="F28" s="33" t="s">
        <v>749</v>
      </c>
      <c r="G28" s="33">
        <v>1</v>
      </c>
      <c r="H28" s="60" t="s">
        <v>144</v>
      </c>
      <c r="I28" s="60" t="s">
        <v>80</v>
      </c>
      <c r="J28" s="33">
        <v>2</v>
      </c>
      <c r="K28" s="33" t="s">
        <v>42</v>
      </c>
      <c r="L28" s="33">
        <v>8</v>
      </c>
      <c r="M28" s="33" t="s">
        <v>16</v>
      </c>
      <c r="N28" s="42" t="s">
        <v>128</v>
      </c>
      <c r="O28" s="43" t="s">
        <v>30</v>
      </c>
      <c r="P28" s="33" t="s">
        <v>776</v>
      </c>
      <c r="Q28" s="33"/>
      <c r="R28" s="33"/>
      <c r="S28" s="33" t="e">
        <v>#N/A</v>
      </c>
      <c r="T28" s="33" t="str">
        <f t="shared" si="0"/>
        <v/>
      </c>
    </row>
    <row r="29" spans="3:20" ht="20.100000000000001" customHeight="1" x14ac:dyDescent="0.2">
      <c r="C29" s="50" t="e">
        <f>VLOOKUP($H29,Munka2!$E$2:$H$265,4,FALSE)</f>
        <v>#N/A</v>
      </c>
      <c r="D29" s="51" t="s">
        <v>737</v>
      </c>
      <c r="F29" s="33" t="s">
        <v>756</v>
      </c>
      <c r="G29" s="33">
        <v>1</v>
      </c>
      <c r="H29" s="60" t="s">
        <v>172</v>
      </c>
      <c r="I29" s="60" t="s">
        <v>80</v>
      </c>
      <c r="J29" s="33">
        <v>2</v>
      </c>
      <c r="K29" s="33" t="s">
        <v>43</v>
      </c>
      <c r="L29" s="33">
        <v>8</v>
      </c>
      <c r="M29" s="33" t="s">
        <v>16</v>
      </c>
      <c r="N29" s="42" t="s">
        <v>128</v>
      </c>
      <c r="O29" s="43" t="s">
        <v>30</v>
      </c>
      <c r="P29" s="33" t="s">
        <v>776</v>
      </c>
      <c r="Q29" s="33"/>
      <c r="R29" s="33"/>
      <c r="S29" s="33" t="e">
        <v>#N/A</v>
      </c>
      <c r="T29" s="33" t="str">
        <f t="shared" si="0"/>
        <v/>
      </c>
    </row>
    <row r="30" spans="3:20" ht="20.100000000000001" customHeight="1" x14ac:dyDescent="0.2">
      <c r="C30" s="50" t="e">
        <f>VLOOKUP($H30,Munka2!$E$2:$H$265,4,FALSE)</f>
        <v>#N/A</v>
      </c>
      <c r="D30" s="51" t="s">
        <v>738</v>
      </c>
      <c r="F30" s="33" t="s">
        <v>735</v>
      </c>
      <c r="G30" s="33">
        <v>1</v>
      </c>
      <c r="H30" s="61" t="s">
        <v>738</v>
      </c>
      <c r="I30" s="61" t="s">
        <v>81</v>
      </c>
      <c r="J30" s="33">
        <v>3</v>
      </c>
      <c r="K30" s="33" t="s">
        <v>42</v>
      </c>
      <c r="L30" s="33">
        <v>8</v>
      </c>
      <c r="M30" s="33" t="s">
        <v>16</v>
      </c>
      <c r="N30" s="42" t="s">
        <v>82</v>
      </c>
      <c r="O30" s="43" t="s">
        <v>129</v>
      </c>
      <c r="P30" s="33" t="s">
        <v>776</v>
      </c>
      <c r="S30" s="33" t="e">
        <v>#N/A</v>
      </c>
      <c r="T30" s="33" t="str">
        <f t="shared" si="0"/>
        <v/>
      </c>
    </row>
    <row r="31" spans="3:20" ht="20.100000000000001" customHeight="1" x14ac:dyDescent="0.2">
      <c r="C31" s="50">
        <f>VLOOKUP($H31,Munka2!$E$2:$H$265,4,FALSE)</f>
        <v>4</v>
      </c>
      <c r="D31" s="51" t="s">
        <v>738</v>
      </c>
      <c r="F31" s="33" t="s">
        <v>746</v>
      </c>
      <c r="G31" s="33">
        <v>1</v>
      </c>
      <c r="H31" s="61" t="s">
        <v>234</v>
      </c>
      <c r="I31" s="61" t="s">
        <v>81</v>
      </c>
      <c r="J31" s="33">
        <v>2</v>
      </c>
      <c r="K31" s="33" t="s">
        <v>42</v>
      </c>
      <c r="L31" s="33">
        <v>8</v>
      </c>
      <c r="M31" s="33" t="s">
        <v>16</v>
      </c>
      <c r="N31" s="42" t="s">
        <v>82</v>
      </c>
      <c r="O31" s="43" t="s">
        <v>129</v>
      </c>
      <c r="P31" s="33">
        <v>4</v>
      </c>
      <c r="S31" s="33">
        <v>4</v>
      </c>
      <c r="T31" s="33">
        <f t="shared" si="0"/>
        <v>4</v>
      </c>
    </row>
    <row r="32" spans="3:20" ht="20.100000000000001" customHeight="1" x14ac:dyDescent="0.2">
      <c r="C32" s="50" t="e">
        <f>VLOOKUP($H32,Munka2!$E$2:$H$265,4,FALSE)</f>
        <v>#N/A</v>
      </c>
      <c r="D32" s="51" t="s">
        <v>738</v>
      </c>
      <c r="F32" s="33" t="s">
        <v>749</v>
      </c>
      <c r="G32" s="33">
        <v>1</v>
      </c>
      <c r="H32" s="62" t="s">
        <v>145</v>
      </c>
      <c r="I32" s="62" t="s">
        <v>81</v>
      </c>
      <c r="J32" s="33">
        <v>2</v>
      </c>
      <c r="K32" s="33" t="s">
        <v>42</v>
      </c>
      <c r="L32" s="33">
        <v>8</v>
      </c>
      <c r="M32" s="33" t="s">
        <v>16</v>
      </c>
      <c r="N32" s="42" t="s">
        <v>82</v>
      </c>
      <c r="O32" s="43" t="s">
        <v>129</v>
      </c>
      <c r="P32" s="33" t="s">
        <v>776</v>
      </c>
      <c r="S32" s="33" t="e">
        <v>#N/A</v>
      </c>
      <c r="T32" s="33" t="str">
        <f t="shared" si="0"/>
        <v/>
      </c>
    </row>
    <row r="33" spans="3:20" ht="20.100000000000001" customHeight="1" x14ac:dyDescent="0.2">
      <c r="C33" s="50" t="e">
        <f>VLOOKUP($H33,Munka2!$E$2:$H$265,4,FALSE)</f>
        <v>#N/A</v>
      </c>
      <c r="D33" s="51" t="s">
        <v>738</v>
      </c>
      <c r="F33" s="33" t="s">
        <v>756</v>
      </c>
      <c r="G33" s="33">
        <v>1</v>
      </c>
      <c r="H33" s="62" t="s">
        <v>173</v>
      </c>
      <c r="I33" s="62" t="s">
        <v>174</v>
      </c>
      <c r="J33" s="33">
        <v>2</v>
      </c>
      <c r="K33" s="33" t="s">
        <v>43</v>
      </c>
      <c r="L33" s="33">
        <v>8</v>
      </c>
      <c r="M33" s="33" t="s">
        <v>16</v>
      </c>
      <c r="N33" s="42" t="s">
        <v>82</v>
      </c>
      <c r="O33" s="43" t="s">
        <v>129</v>
      </c>
      <c r="P33" s="33" t="s">
        <v>776</v>
      </c>
      <c r="S33" s="33" t="e">
        <v>#N/A</v>
      </c>
      <c r="T33" s="33" t="str">
        <f t="shared" si="0"/>
        <v/>
      </c>
    </row>
    <row r="34" spans="3:20" x14ac:dyDescent="0.2">
      <c r="C34" s="50">
        <f>VLOOKUP($H34,Munka2!$E$2:$H$265,4,FALSE)</f>
        <v>1</v>
      </c>
      <c r="D34" s="65" t="s">
        <v>215</v>
      </c>
      <c r="F34" s="33" t="s">
        <v>747</v>
      </c>
      <c r="G34" s="33">
        <v>2</v>
      </c>
      <c r="H34" s="66" t="s">
        <v>239</v>
      </c>
      <c r="I34" s="66" t="s">
        <v>721</v>
      </c>
      <c r="J34" s="33">
        <v>2</v>
      </c>
      <c r="K34" s="33" t="s">
        <v>42</v>
      </c>
      <c r="L34" s="33">
        <v>8</v>
      </c>
      <c r="M34" s="33" t="s">
        <v>15</v>
      </c>
      <c r="N34" s="49" t="s">
        <v>104</v>
      </c>
      <c r="O34" s="43" t="s">
        <v>31</v>
      </c>
      <c r="P34" s="33">
        <v>1</v>
      </c>
      <c r="R34" s="33"/>
      <c r="S34" s="33">
        <v>1</v>
      </c>
      <c r="T34" s="33">
        <f t="shared" si="0"/>
        <v>1</v>
      </c>
    </row>
    <row r="35" spans="3:20" x14ac:dyDescent="0.2">
      <c r="C35" s="50">
        <f>VLOOKUP($H35,Munka2!$E$2:$H$265,4,FALSE)</f>
        <v>21</v>
      </c>
      <c r="D35" s="51" t="s">
        <v>245</v>
      </c>
      <c r="F35" s="33" t="s">
        <v>735</v>
      </c>
      <c r="G35" s="33">
        <v>2</v>
      </c>
      <c r="H35" s="68" t="s">
        <v>245</v>
      </c>
      <c r="I35" s="68" t="s">
        <v>23</v>
      </c>
      <c r="J35" s="33">
        <v>5</v>
      </c>
      <c r="K35" s="33" t="s">
        <v>42</v>
      </c>
      <c r="L35" s="33">
        <v>16</v>
      </c>
      <c r="M35" s="35" t="s">
        <v>15</v>
      </c>
      <c r="N35" s="49" t="s">
        <v>29</v>
      </c>
      <c r="O35" s="43" t="s">
        <v>775</v>
      </c>
      <c r="P35" s="33">
        <v>21</v>
      </c>
      <c r="S35" s="35">
        <v>21</v>
      </c>
      <c r="T35" s="33">
        <f t="shared" si="0"/>
        <v>21</v>
      </c>
    </row>
    <row r="36" spans="3:20" x14ac:dyDescent="0.2">
      <c r="C36" s="50">
        <f>VLOOKUP($H36,Munka2!$E$2:$H$265,4,FALSE)</f>
        <v>10</v>
      </c>
      <c r="D36" s="51" t="s">
        <v>245</v>
      </c>
      <c r="F36" s="33" t="s">
        <v>747</v>
      </c>
      <c r="G36" s="33">
        <v>2</v>
      </c>
      <c r="H36" s="68" t="s">
        <v>246</v>
      </c>
      <c r="I36" s="68" t="s">
        <v>559</v>
      </c>
      <c r="J36" s="33">
        <v>5</v>
      </c>
      <c r="K36" s="33" t="s">
        <v>42</v>
      </c>
      <c r="L36" s="33">
        <v>16</v>
      </c>
      <c r="M36" s="33" t="s">
        <v>15</v>
      </c>
      <c r="N36" s="49" t="s">
        <v>29</v>
      </c>
      <c r="O36" s="43" t="s">
        <v>775</v>
      </c>
      <c r="P36" s="33">
        <v>10</v>
      </c>
      <c r="Q36" s="33"/>
      <c r="R36" s="33"/>
      <c r="S36" s="33">
        <v>10</v>
      </c>
      <c r="T36" s="33">
        <f t="shared" si="0"/>
        <v>10</v>
      </c>
    </row>
    <row r="37" spans="3:20" x14ac:dyDescent="0.2">
      <c r="C37" s="50">
        <f>VLOOKUP($H37,Munka2!$E$2:$H$265,4,FALSE)</f>
        <v>6</v>
      </c>
      <c r="D37" s="51" t="s">
        <v>245</v>
      </c>
      <c r="F37" s="33" t="s">
        <v>749</v>
      </c>
      <c r="G37" s="33">
        <v>2</v>
      </c>
      <c r="H37" s="69" t="s">
        <v>147</v>
      </c>
      <c r="I37" s="69" t="s">
        <v>23</v>
      </c>
      <c r="J37" s="33">
        <v>5</v>
      </c>
      <c r="K37" s="33" t="s">
        <v>42</v>
      </c>
      <c r="L37" s="33">
        <v>16</v>
      </c>
      <c r="M37" s="33" t="s">
        <v>15</v>
      </c>
      <c r="N37" s="49" t="s">
        <v>29</v>
      </c>
      <c r="O37" s="43" t="s">
        <v>775</v>
      </c>
      <c r="P37" s="33">
        <v>6</v>
      </c>
      <c r="Q37" s="33"/>
      <c r="R37" s="33"/>
      <c r="S37" s="33">
        <v>6</v>
      </c>
      <c r="T37" s="33">
        <f t="shared" si="0"/>
        <v>6</v>
      </c>
    </row>
    <row r="38" spans="3:20" x14ac:dyDescent="0.2">
      <c r="C38" s="50">
        <f>VLOOKUP($H38,Munka2!$E$2:$H$265,4,FALSE)</f>
        <v>2</v>
      </c>
      <c r="D38" s="51" t="s">
        <v>245</v>
      </c>
      <c r="F38" s="33" t="s">
        <v>756</v>
      </c>
      <c r="G38" s="33">
        <v>2</v>
      </c>
      <c r="H38" s="69" t="s">
        <v>176</v>
      </c>
      <c r="I38" s="69" t="s">
        <v>91</v>
      </c>
      <c r="J38" s="33">
        <v>4</v>
      </c>
      <c r="K38" s="33" t="s">
        <v>42</v>
      </c>
      <c r="L38" s="33">
        <v>16</v>
      </c>
      <c r="M38" s="33" t="s">
        <v>15</v>
      </c>
      <c r="N38" s="49" t="s">
        <v>29</v>
      </c>
      <c r="O38" s="43" t="s">
        <v>775</v>
      </c>
      <c r="P38" s="33">
        <v>2</v>
      </c>
      <c r="S38" s="33">
        <v>2</v>
      </c>
      <c r="T38" s="33">
        <f t="shared" si="0"/>
        <v>2</v>
      </c>
    </row>
    <row r="39" spans="3:20" x14ac:dyDescent="0.2">
      <c r="C39" s="50">
        <f>VLOOKUP($H39,Munka2!$E$2:$H$265,4,FALSE)</f>
        <v>4</v>
      </c>
      <c r="D39" s="32" t="s">
        <v>248</v>
      </c>
      <c r="F39" s="33" t="s">
        <v>749</v>
      </c>
      <c r="G39" s="33">
        <v>2</v>
      </c>
      <c r="H39" s="88" t="s">
        <v>248</v>
      </c>
      <c r="I39" s="88" t="s">
        <v>247</v>
      </c>
      <c r="J39" s="33">
        <v>0</v>
      </c>
      <c r="K39" s="33" t="s">
        <v>44</v>
      </c>
      <c r="M39" s="33" t="s">
        <v>15</v>
      </c>
      <c r="N39" s="49" t="s">
        <v>29</v>
      </c>
      <c r="O39" s="43" t="s">
        <v>775</v>
      </c>
      <c r="P39" s="33">
        <v>4</v>
      </c>
      <c r="Q39" s="33"/>
      <c r="R39" s="33"/>
      <c r="S39" s="33">
        <v>4</v>
      </c>
      <c r="T39" s="33">
        <f t="shared" si="0"/>
        <v>4</v>
      </c>
    </row>
    <row r="40" spans="3:20" x14ac:dyDescent="0.2">
      <c r="C40" s="50">
        <f>VLOOKUP($H40,Munka2!$E$2:$H$265,4,FALSE)</f>
        <v>15</v>
      </c>
      <c r="D40" s="51" t="s">
        <v>240</v>
      </c>
      <c r="F40" s="33" t="s">
        <v>735</v>
      </c>
      <c r="G40" s="33">
        <v>2</v>
      </c>
      <c r="H40" s="61" t="s">
        <v>240</v>
      </c>
      <c r="I40" s="61" t="s">
        <v>507</v>
      </c>
      <c r="J40" s="33">
        <v>4</v>
      </c>
      <c r="K40" s="33" t="s">
        <v>43</v>
      </c>
      <c r="L40" s="33">
        <v>12</v>
      </c>
      <c r="M40" s="33" t="s">
        <v>15</v>
      </c>
      <c r="N40" s="49" t="s">
        <v>761</v>
      </c>
      <c r="O40" s="43" t="s">
        <v>73</v>
      </c>
      <c r="P40" s="33">
        <v>15</v>
      </c>
      <c r="S40" s="33">
        <v>15</v>
      </c>
      <c r="T40" s="33">
        <f t="shared" si="0"/>
        <v>15</v>
      </c>
    </row>
    <row r="41" spans="3:20" x14ac:dyDescent="0.2">
      <c r="C41" s="50">
        <f>VLOOKUP($H41,Munka2!$E$2:$H$265,4,FALSE)</f>
        <v>4</v>
      </c>
      <c r="D41" s="51" t="s">
        <v>240</v>
      </c>
      <c r="F41" s="33" t="s">
        <v>747</v>
      </c>
      <c r="G41" s="33">
        <v>2</v>
      </c>
      <c r="H41" s="61" t="s">
        <v>241</v>
      </c>
      <c r="I41" s="61" t="s">
        <v>507</v>
      </c>
      <c r="J41" s="33">
        <v>4</v>
      </c>
      <c r="K41" s="33" t="s">
        <v>43</v>
      </c>
      <c r="L41" s="33">
        <v>16</v>
      </c>
      <c r="M41" s="33" t="s">
        <v>15</v>
      </c>
      <c r="N41" s="49" t="s">
        <v>761</v>
      </c>
      <c r="O41" s="43" t="s">
        <v>73</v>
      </c>
      <c r="P41" s="33">
        <v>4</v>
      </c>
      <c r="S41" s="33">
        <v>4</v>
      </c>
      <c r="T41" s="33">
        <f t="shared" si="0"/>
        <v>4</v>
      </c>
    </row>
    <row r="42" spans="3:20" x14ac:dyDescent="0.2">
      <c r="C42" s="50">
        <f>VLOOKUP($H42,Munka2!$E$2:$H$265,4,FALSE)</f>
        <v>4</v>
      </c>
      <c r="D42" s="51" t="s">
        <v>240</v>
      </c>
      <c r="F42" s="33" t="s">
        <v>749</v>
      </c>
      <c r="G42" s="33">
        <v>3</v>
      </c>
      <c r="H42" s="61" t="s">
        <v>242</v>
      </c>
      <c r="I42" s="61" t="s">
        <v>516</v>
      </c>
      <c r="J42" s="33">
        <v>4</v>
      </c>
      <c r="K42" s="33" t="s">
        <v>43</v>
      </c>
      <c r="L42" s="33">
        <v>12</v>
      </c>
      <c r="M42" s="33" t="s">
        <v>15</v>
      </c>
      <c r="N42" s="49" t="s">
        <v>761</v>
      </c>
      <c r="O42" s="43" t="s">
        <v>73</v>
      </c>
      <c r="P42" s="33">
        <v>4</v>
      </c>
      <c r="S42" s="33"/>
      <c r="T42" s="33"/>
    </row>
    <row r="43" spans="3:20" x14ac:dyDescent="0.2">
      <c r="C43" s="50">
        <f>VLOOKUP($H43,Munka2!$E$2:$H$265,4,FALSE)</f>
        <v>17</v>
      </c>
      <c r="D43" s="51" t="s">
        <v>243</v>
      </c>
      <c r="F43" s="33" t="s">
        <v>735</v>
      </c>
      <c r="G43" s="33">
        <v>2</v>
      </c>
      <c r="H43" s="52" t="s">
        <v>243</v>
      </c>
      <c r="I43" s="52" t="s">
        <v>512</v>
      </c>
      <c r="J43" s="33">
        <v>5</v>
      </c>
      <c r="K43" s="33" t="s">
        <v>43</v>
      </c>
      <c r="L43" s="33">
        <v>16</v>
      </c>
      <c r="M43" s="33" t="s">
        <v>15</v>
      </c>
      <c r="N43" s="49" t="s">
        <v>763</v>
      </c>
      <c r="O43" s="43" t="s">
        <v>31</v>
      </c>
      <c r="P43" s="33">
        <v>17</v>
      </c>
      <c r="S43" s="33">
        <v>17</v>
      </c>
      <c r="T43" s="33">
        <f t="shared" ref="T43:T71" si="1">IF(ISERROR(S43),"",S43)</f>
        <v>17</v>
      </c>
    </row>
    <row r="44" spans="3:20" x14ac:dyDescent="0.2">
      <c r="C44" s="50">
        <f>VLOOKUP($H44,Munka2!$E$2:$H$265,4,FALSE)</f>
        <v>2</v>
      </c>
      <c r="D44" s="51" t="s">
        <v>243</v>
      </c>
      <c r="F44" s="33" t="s">
        <v>749</v>
      </c>
      <c r="G44" s="33">
        <v>2</v>
      </c>
      <c r="H44" s="54" t="s">
        <v>244</v>
      </c>
      <c r="I44" s="54" t="s">
        <v>499</v>
      </c>
      <c r="J44" s="33">
        <v>5</v>
      </c>
      <c r="K44" s="33" t="s">
        <v>43</v>
      </c>
      <c r="L44" s="33">
        <v>16</v>
      </c>
      <c r="M44" s="33" t="s">
        <v>15</v>
      </c>
      <c r="N44" s="49" t="s">
        <v>763</v>
      </c>
      <c r="O44" s="43" t="s">
        <v>31</v>
      </c>
      <c r="P44" s="33">
        <v>2</v>
      </c>
      <c r="Q44" s="33"/>
      <c r="R44" s="33"/>
      <c r="S44" s="33">
        <v>2</v>
      </c>
      <c r="T44" s="33">
        <f t="shared" si="1"/>
        <v>2</v>
      </c>
    </row>
    <row r="45" spans="3:20" ht="18.75" customHeight="1" x14ac:dyDescent="0.2">
      <c r="C45" s="50">
        <f>VLOOKUP($H45,Munka2!$E$2:$H$265,4,FALSE)</f>
        <v>3</v>
      </c>
      <c r="D45" s="51" t="s">
        <v>249</v>
      </c>
      <c r="F45" s="33" t="s">
        <v>735</v>
      </c>
      <c r="G45" s="33">
        <v>2</v>
      </c>
      <c r="H45" s="72" t="s">
        <v>249</v>
      </c>
      <c r="I45" s="72" t="s">
        <v>596</v>
      </c>
      <c r="J45" s="33">
        <v>5</v>
      </c>
      <c r="K45" s="33" t="s">
        <v>43</v>
      </c>
      <c r="L45" s="33">
        <v>16</v>
      </c>
      <c r="M45" s="35" t="s">
        <v>15</v>
      </c>
      <c r="N45" s="49" t="s">
        <v>898</v>
      </c>
      <c r="O45" s="43" t="s">
        <v>30</v>
      </c>
      <c r="P45" s="33">
        <v>3</v>
      </c>
      <c r="S45" s="35">
        <v>3</v>
      </c>
      <c r="T45" s="33">
        <f t="shared" si="1"/>
        <v>3</v>
      </c>
    </row>
    <row r="46" spans="3:20" ht="18.75" customHeight="1" x14ac:dyDescent="0.2">
      <c r="C46" s="50">
        <f>VLOOKUP($H46,Munka2!$E$2:$H$265,4,FALSE)</f>
        <v>1</v>
      </c>
      <c r="D46" s="51" t="s">
        <v>249</v>
      </c>
      <c r="F46" s="33" t="s">
        <v>747</v>
      </c>
      <c r="G46" s="33">
        <v>2</v>
      </c>
      <c r="H46" s="72" t="s">
        <v>250</v>
      </c>
      <c r="I46" s="72" t="s">
        <v>596</v>
      </c>
      <c r="J46" s="33">
        <v>5</v>
      </c>
      <c r="K46" s="33" t="s">
        <v>43</v>
      </c>
      <c r="L46" s="33">
        <v>16</v>
      </c>
      <c r="M46" s="33" t="s">
        <v>15</v>
      </c>
      <c r="N46" s="49" t="s">
        <v>898</v>
      </c>
      <c r="O46" s="43" t="s">
        <v>30</v>
      </c>
      <c r="P46" s="33">
        <v>1</v>
      </c>
      <c r="S46" s="33">
        <v>1</v>
      </c>
      <c r="T46" s="33">
        <f t="shared" si="1"/>
        <v>1</v>
      </c>
    </row>
    <row r="47" spans="3:20" ht="18.75" customHeight="1" x14ac:dyDescent="0.2">
      <c r="C47" s="50">
        <f>VLOOKUP($H47,Munka2!$E$2:$H$265,4,FALSE)</f>
        <v>17</v>
      </c>
      <c r="D47" s="51" t="s">
        <v>249</v>
      </c>
      <c r="F47" s="33" t="s">
        <v>749</v>
      </c>
      <c r="G47" s="33">
        <v>2</v>
      </c>
      <c r="H47" s="70" t="s">
        <v>251</v>
      </c>
      <c r="I47" s="70" t="s">
        <v>596</v>
      </c>
      <c r="J47" s="33">
        <v>5</v>
      </c>
      <c r="K47" s="33" t="s">
        <v>43</v>
      </c>
      <c r="L47" s="33">
        <v>16</v>
      </c>
      <c r="M47" s="33" t="s">
        <v>15</v>
      </c>
      <c r="N47" s="49" t="s">
        <v>898</v>
      </c>
      <c r="O47" s="43" t="s">
        <v>30</v>
      </c>
      <c r="P47" s="33">
        <v>17</v>
      </c>
      <c r="Q47" s="33"/>
      <c r="R47" s="33"/>
      <c r="S47" s="33">
        <v>17</v>
      </c>
      <c r="T47" s="33">
        <f t="shared" si="1"/>
        <v>17</v>
      </c>
    </row>
    <row r="48" spans="3:20" ht="18.75" customHeight="1" x14ac:dyDescent="0.2">
      <c r="C48" s="50">
        <f>VLOOKUP($H48,Munka2!$E$2:$H$265,4,FALSE)</f>
        <v>17</v>
      </c>
      <c r="D48" s="51" t="s">
        <v>249</v>
      </c>
      <c r="F48" s="33" t="s">
        <v>756</v>
      </c>
      <c r="G48" s="33">
        <v>2</v>
      </c>
      <c r="H48" s="70" t="s">
        <v>251</v>
      </c>
      <c r="I48" s="70" t="s">
        <v>596</v>
      </c>
      <c r="J48" s="33">
        <v>5</v>
      </c>
      <c r="K48" s="33" t="s">
        <v>43</v>
      </c>
      <c r="L48" s="33">
        <v>16</v>
      </c>
      <c r="M48" s="33" t="s">
        <v>15</v>
      </c>
      <c r="N48" s="49" t="s">
        <v>898</v>
      </c>
      <c r="O48" s="43" t="s">
        <v>30</v>
      </c>
      <c r="P48" s="33">
        <v>17</v>
      </c>
      <c r="S48" s="33">
        <v>17</v>
      </c>
      <c r="T48" s="33">
        <f t="shared" si="1"/>
        <v>17</v>
      </c>
    </row>
    <row r="49" spans="3:20" x14ac:dyDescent="0.2">
      <c r="C49" s="50">
        <f>VLOOKUP($H49,Munka2!$E$2:$H$265,4,FALSE)</f>
        <v>46</v>
      </c>
      <c r="D49" s="51" t="s">
        <v>256</v>
      </c>
      <c r="F49" s="33" t="s">
        <v>735</v>
      </c>
      <c r="G49" s="33">
        <v>3</v>
      </c>
      <c r="H49" s="68" t="s">
        <v>256</v>
      </c>
      <c r="I49" s="68" t="s">
        <v>510</v>
      </c>
      <c r="J49" s="33">
        <v>3</v>
      </c>
      <c r="K49" s="33" t="s">
        <v>42</v>
      </c>
      <c r="L49" s="33">
        <v>12</v>
      </c>
      <c r="M49" s="33" t="s">
        <v>15</v>
      </c>
      <c r="N49" s="42" t="s">
        <v>763</v>
      </c>
      <c r="O49" s="43" t="s">
        <v>31</v>
      </c>
      <c r="P49" s="33">
        <v>46</v>
      </c>
      <c r="S49" s="33">
        <v>46</v>
      </c>
      <c r="T49" s="33">
        <f t="shared" si="1"/>
        <v>46</v>
      </c>
    </row>
    <row r="50" spans="3:20" x14ac:dyDescent="0.2">
      <c r="C50" s="50">
        <f>VLOOKUP($H50,Munka2!$E$2:$H$265,4,FALSE)</f>
        <v>4</v>
      </c>
      <c r="D50" s="51" t="s">
        <v>256</v>
      </c>
      <c r="F50" s="33" t="s">
        <v>749</v>
      </c>
      <c r="G50" s="33">
        <v>3</v>
      </c>
      <c r="H50" s="69" t="s">
        <v>257</v>
      </c>
      <c r="I50" s="69" t="s">
        <v>510</v>
      </c>
      <c r="J50" s="33">
        <v>3</v>
      </c>
      <c r="K50" s="33" t="s">
        <v>42</v>
      </c>
      <c r="L50" s="33">
        <v>12</v>
      </c>
      <c r="M50" s="33" t="s">
        <v>15</v>
      </c>
      <c r="N50" s="42" t="s">
        <v>763</v>
      </c>
      <c r="O50" s="43" t="s">
        <v>31</v>
      </c>
      <c r="P50" s="33">
        <v>4</v>
      </c>
      <c r="S50" s="33">
        <v>4</v>
      </c>
      <c r="T50" s="33">
        <f t="shared" si="1"/>
        <v>4</v>
      </c>
    </row>
    <row r="51" spans="3:20" x14ac:dyDescent="0.2">
      <c r="C51" s="50">
        <f>VLOOKUP($H51,Munka2!$E$2:$H$265,4,FALSE)</f>
        <v>28</v>
      </c>
      <c r="D51" s="51" t="s">
        <v>260</v>
      </c>
      <c r="F51" s="33" t="s">
        <v>735</v>
      </c>
      <c r="G51" s="33">
        <v>3</v>
      </c>
      <c r="H51" s="74" t="s">
        <v>260</v>
      </c>
      <c r="I51" s="74" t="s">
        <v>519</v>
      </c>
      <c r="J51" s="33">
        <v>4</v>
      </c>
      <c r="K51" s="33" t="s">
        <v>42</v>
      </c>
      <c r="L51" s="33">
        <v>12</v>
      </c>
      <c r="M51" s="33" t="s">
        <v>15</v>
      </c>
      <c r="N51" s="42" t="s">
        <v>763</v>
      </c>
      <c r="O51" s="43" t="s">
        <v>31</v>
      </c>
      <c r="P51" s="33">
        <v>28</v>
      </c>
      <c r="Q51" s="33"/>
      <c r="R51" s="33"/>
      <c r="S51" s="33">
        <v>28</v>
      </c>
      <c r="T51" s="33">
        <f t="shared" si="1"/>
        <v>28</v>
      </c>
    </row>
    <row r="52" spans="3:20" x14ac:dyDescent="0.2">
      <c r="C52" s="50">
        <f>VLOOKUP($H52,Munka2!$E$2:$H$265,4,FALSE)</f>
        <v>3</v>
      </c>
      <c r="D52" s="51" t="s">
        <v>260</v>
      </c>
      <c r="F52" s="33" t="s">
        <v>749</v>
      </c>
      <c r="G52" s="33">
        <v>3</v>
      </c>
      <c r="H52" s="75" t="s">
        <v>261</v>
      </c>
      <c r="I52" s="75" t="s">
        <v>503</v>
      </c>
      <c r="J52" s="33">
        <v>4</v>
      </c>
      <c r="K52" s="33" t="s">
        <v>42</v>
      </c>
      <c r="L52" s="33">
        <v>12</v>
      </c>
      <c r="M52" s="33" t="s">
        <v>15</v>
      </c>
      <c r="N52" s="42" t="s">
        <v>763</v>
      </c>
      <c r="O52" s="43" t="s">
        <v>31</v>
      </c>
      <c r="P52" s="33">
        <v>3</v>
      </c>
      <c r="Q52" s="33"/>
      <c r="R52" s="33"/>
      <c r="S52" s="33">
        <v>3</v>
      </c>
      <c r="T52" s="33">
        <f t="shared" si="1"/>
        <v>3</v>
      </c>
    </row>
    <row r="53" spans="3:20" x14ac:dyDescent="0.2">
      <c r="C53" s="50">
        <f>VLOOKUP($H53,Munka2!$E$2:$H$265,4,FALSE)</f>
        <v>44</v>
      </c>
      <c r="D53" s="51" t="s">
        <v>263</v>
      </c>
      <c r="F53" s="33" t="s">
        <v>735</v>
      </c>
      <c r="G53" s="33">
        <v>3</v>
      </c>
      <c r="H53" s="76" t="s">
        <v>263</v>
      </c>
      <c r="I53" s="76" t="s">
        <v>489</v>
      </c>
      <c r="J53" s="33">
        <v>3</v>
      </c>
      <c r="K53" s="33" t="s">
        <v>42</v>
      </c>
      <c r="L53" s="33">
        <v>12</v>
      </c>
      <c r="M53" s="33" t="s">
        <v>15</v>
      </c>
      <c r="N53" s="42" t="s">
        <v>765</v>
      </c>
      <c r="O53" s="43" t="s">
        <v>31</v>
      </c>
      <c r="P53" s="33">
        <v>44</v>
      </c>
      <c r="S53" s="33">
        <v>44</v>
      </c>
      <c r="T53" s="33">
        <f t="shared" si="1"/>
        <v>44</v>
      </c>
    </row>
    <row r="54" spans="3:20" x14ac:dyDescent="0.2">
      <c r="C54" s="50">
        <f>VLOOKUP($H54,Munka2!$E$2:$H$265,4,FALSE)</f>
        <v>4</v>
      </c>
      <c r="D54" s="51" t="s">
        <v>263</v>
      </c>
      <c r="F54" s="33" t="s">
        <v>749</v>
      </c>
      <c r="G54" s="33">
        <v>3</v>
      </c>
      <c r="H54" s="77" t="s">
        <v>264</v>
      </c>
      <c r="I54" s="77" t="s">
        <v>489</v>
      </c>
      <c r="J54" s="33">
        <v>3</v>
      </c>
      <c r="K54" s="33" t="s">
        <v>42</v>
      </c>
      <c r="L54" s="33">
        <v>12</v>
      </c>
      <c r="M54" s="33" t="s">
        <v>15</v>
      </c>
      <c r="N54" s="42" t="s">
        <v>765</v>
      </c>
      <c r="O54" s="43" t="s">
        <v>31</v>
      </c>
      <c r="P54" s="33">
        <v>4</v>
      </c>
      <c r="S54" s="33">
        <v>4</v>
      </c>
      <c r="T54" s="33">
        <f t="shared" si="1"/>
        <v>4</v>
      </c>
    </row>
    <row r="55" spans="3:20" x14ac:dyDescent="0.2">
      <c r="C55" s="50">
        <f>VLOOKUP($H55,Munka2!$E$2:$H$265,4,FALSE)</f>
        <v>16</v>
      </c>
      <c r="F55" s="33" t="s">
        <v>749</v>
      </c>
      <c r="G55" s="33">
        <v>3</v>
      </c>
      <c r="H55" s="60" t="s">
        <v>262</v>
      </c>
      <c r="I55" s="60" t="s">
        <v>505</v>
      </c>
      <c r="J55" s="33">
        <v>0</v>
      </c>
      <c r="K55" s="33" t="s">
        <v>44</v>
      </c>
      <c r="M55" s="33" t="s">
        <v>15</v>
      </c>
      <c r="N55" s="42" t="s">
        <v>763</v>
      </c>
      <c r="O55" s="43" t="s">
        <v>31</v>
      </c>
      <c r="P55" s="33">
        <v>16</v>
      </c>
      <c r="Q55" s="33"/>
      <c r="R55" s="33"/>
      <c r="S55" s="33">
        <v>16</v>
      </c>
      <c r="T55" s="33">
        <f t="shared" si="1"/>
        <v>16</v>
      </c>
    </row>
    <row r="56" spans="3:20" x14ac:dyDescent="0.2">
      <c r="C56" s="50">
        <f>VLOOKUP($H56,Munka2!$E$2:$H$265,4,FALSE)</f>
        <v>39</v>
      </c>
      <c r="D56" s="51" t="s">
        <v>252</v>
      </c>
      <c r="F56" s="33" t="s">
        <v>735</v>
      </c>
      <c r="G56" s="33">
        <v>3</v>
      </c>
      <c r="H56" s="79" t="s">
        <v>252</v>
      </c>
      <c r="I56" s="79" t="s">
        <v>107</v>
      </c>
      <c r="J56" s="33">
        <v>4</v>
      </c>
      <c r="K56" s="33" t="s">
        <v>43</v>
      </c>
      <c r="L56" s="33">
        <v>12</v>
      </c>
      <c r="M56" s="33" t="s">
        <v>15</v>
      </c>
      <c r="N56" s="42" t="s">
        <v>79</v>
      </c>
      <c r="O56" s="43" t="s">
        <v>31</v>
      </c>
      <c r="P56" s="33">
        <v>39</v>
      </c>
      <c r="S56" s="33">
        <v>39</v>
      </c>
      <c r="T56" s="33">
        <f t="shared" si="1"/>
        <v>39</v>
      </c>
    </row>
    <row r="57" spans="3:20" x14ac:dyDescent="0.2">
      <c r="C57" s="50">
        <f>VLOOKUP($H57,Munka2!$E$2:$H$265,4,FALSE)</f>
        <v>6</v>
      </c>
      <c r="D57" s="51" t="s">
        <v>252</v>
      </c>
      <c r="F57" s="33" t="s">
        <v>749</v>
      </c>
      <c r="G57" s="33">
        <v>4</v>
      </c>
      <c r="H57" s="83" t="s">
        <v>253</v>
      </c>
      <c r="I57" s="83" t="s">
        <v>438</v>
      </c>
      <c r="J57" s="33">
        <v>3</v>
      </c>
      <c r="K57" s="33" t="s">
        <v>43</v>
      </c>
      <c r="L57" s="33">
        <v>12</v>
      </c>
      <c r="M57" s="33" t="s">
        <v>15</v>
      </c>
      <c r="N57" s="42" t="s">
        <v>79</v>
      </c>
      <c r="O57" s="43" t="s">
        <v>31</v>
      </c>
      <c r="P57" s="33">
        <v>6</v>
      </c>
      <c r="S57" s="33">
        <v>6</v>
      </c>
      <c r="T57" s="33">
        <f t="shared" si="1"/>
        <v>6</v>
      </c>
    </row>
    <row r="58" spans="3:20" x14ac:dyDescent="0.2">
      <c r="C58" s="50">
        <f>VLOOKUP($H58,Munka2!$E$2:$H$265,4,FALSE)</f>
        <v>40</v>
      </c>
      <c r="D58" s="51" t="s">
        <v>254</v>
      </c>
      <c r="F58" s="33" t="s">
        <v>735</v>
      </c>
      <c r="G58" s="33">
        <v>3</v>
      </c>
      <c r="H58" s="67" t="s">
        <v>254</v>
      </c>
      <c r="I58" s="67" t="s">
        <v>130</v>
      </c>
      <c r="J58" s="33">
        <v>4</v>
      </c>
      <c r="K58" s="33" t="s">
        <v>43</v>
      </c>
      <c r="L58" s="33">
        <v>12</v>
      </c>
      <c r="M58" s="33" t="s">
        <v>15</v>
      </c>
      <c r="N58" s="42" t="s">
        <v>27</v>
      </c>
      <c r="O58" s="43" t="s">
        <v>31</v>
      </c>
      <c r="P58" s="33">
        <v>40</v>
      </c>
      <c r="Q58" s="33"/>
      <c r="R58" s="33"/>
      <c r="S58" s="33">
        <v>40</v>
      </c>
      <c r="T58" s="33">
        <f t="shared" si="1"/>
        <v>40</v>
      </c>
    </row>
    <row r="59" spans="3:20" x14ac:dyDescent="0.2">
      <c r="C59" s="50">
        <f>VLOOKUP($H59,Munka2!$E$2:$H$265,4,FALSE)</f>
        <v>2</v>
      </c>
      <c r="D59" s="51" t="s">
        <v>254</v>
      </c>
      <c r="F59" s="33" t="s">
        <v>749</v>
      </c>
      <c r="G59" s="33">
        <v>2</v>
      </c>
      <c r="H59" s="71" t="s">
        <v>166</v>
      </c>
      <c r="I59" s="71" t="s">
        <v>167</v>
      </c>
      <c r="J59" s="33">
        <v>3</v>
      </c>
      <c r="K59" s="33" t="s">
        <v>43</v>
      </c>
      <c r="L59" s="33">
        <v>12</v>
      </c>
      <c r="M59" s="33" t="s">
        <v>15</v>
      </c>
      <c r="N59" s="42" t="s">
        <v>27</v>
      </c>
      <c r="O59" s="43" t="s">
        <v>31</v>
      </c>
      <c r="P59" s="33">
        <v>2</v>
      </c>
      <c r="S59" s="33">
        <v>4</v>
      </c>
      <c r="T59" s="33">
        <f t="shared" si="1"/>
        <v>4</v>
      </c>
    </row>
    <row r="60" spans="3:20" x14ac:dyDescent="0.2">
      <c r="C60" s="50">
        <f>VLOOKUP($H60,Munka2!$E$2:$H$265,4,FALSE)</f>
        <v>61</v>
      </c>
      <c r="D60" s="51" t="s">
        <v>258</v>
      </c>
      <c r="F60" s="33" t="s">
        <v>735</v>
      </c>
      <c r="G60" s="33">
        <v>3</v>
      </c>
      <c r="H60" s="63" t="s">
        <v>258</v>
      </c>
      <c r="I60" s="63" t="s">
        <v>517</v>
      </c>
      <c r="J60" s="33">
        <v>5</v>
      </c>
      <c r="K60" s="33" t="s">
        <v>43</v>
      </c>
      <c r="L60" s="33">
        <v>16</v>
      </c>
      <c r="M60" s="35" t="s">
        <v>15</v>
      </c>
      <c r="N60" s="42" t="s">
        <v>764</v>
      </c>
      <c r="O60" s="43" t="s">
        <v>30</v>
      </c>
      <c r="P60" s="33">
        <v>61</v>
      </c>
      <c r="S60" s="35">
        <v>61</v>
      </c>
      <c r="T60" s="33">
        <f t="shared" si="1"/>
        <v>61</v>
      </c>
    </row>
    <row r="61" spans="3:20" x14ac:dyDescent="0.2">
      <c r="C61" s="50">
        <f>VLOOKUP($H61,Munka2!$E$2:$H$265,4,FALSE)</f>
        <v>12</v>
      </c>
      <c r="D61" s="51" t="s">
        <v>258</v>
      </c>
      <c r="F61" s="33" t="s">
        <v>749</v>
      </c>
      <c r="G61" s="33">
        <v>3</v>
      </c>
      <c r="H61" s="64" t="s">
        <v>259</v>
      </c>
      <c r="I61" s="64" t="s">
        <v>514</v>
      </c>
      <c r="J61" s="33">
        <v>5</v>
      </c>
      <c r="K61" s="33" t="s">
        <v>43</v>
      </c>
      <c r="L61" s="33">
        <v>16</v>
      </c>
      <c r="M61" s="33" t="s">
        <v>15</v>
      </c>
      <c r="N61" s="42" t="s">
        <v>764</v>
      </c>
      <c r="O61" s="43" t="s">
        <v>30</v>
      </c>
      <c r="P61" s="33">
        <v>12</v>
      </c>
      <c r="S61" s="33">
        <v>12</v>
      </c>
      <c r="T61" s="33">
        <f t="shared" si="1"/>
        <v>12</v>
      </c>
    </row>
    <row r="62" spans="3:20" x14ac:dyDescent="0.2">
      <c r="C62" s="50">
        <f>VLOOKUP($H62,Munka2!$E$2:$H$265,4,FALSE)</f>
        <v>45</v>
      </c>
      <c r="D62" s="51" t="s">
        <v>265</v>
      </c>
      <c r="F62" s="33" t="s">
        <v>735</v>
      </c>
      <c r="G62" s="33">
        <v>3</v>
      </c>
      <c r="H62" s="52" t="s">
        <v>265</v>
      </c>
      <c r="I62" s="52" t="s">
        <v>726</v>
      </c>
      <c r="J62" s="33">
        <v>4</v>
      </c>
      <c r="K62" s="33" t="s">
        <v>43</v>
      </c>
      <c r="L62" s="33">
        <v>12</v>
      </c>
      <c r="M62" s="33" t="s">
        <v>15</v>
      </c>
      <c r="N62" s="42" t="s">
        <v>36</v>
      </c>
      <c r="O62" s="43" t="s">
        <v>31</v>
      </c>
      <c r="P62" s="33">
        <v>45</v>
      </c>
      <c r="S62" s="33">
        <v>45</v>
      </c>
      <c r="T62" s="33">
        <f t="shared" si="1"/>
        <v>45</v>
      </c>
    </row>
    <row r="63" spans="3:20" x14ac:dyDescent="0.2">
      <c r="C63" s="50">
        <f>VLOOKUP($H63,Munka2!$E$2:$H$265,4,FALSE)</f>
        <v>56</v>
      </c>
      <c r="D63" s="51" t="s">
        <v>266</v>
      </c>
      <c r="F63" s="33" t="s">
        <v>735</v>
      </c>
      <c r="G63" s="33">
        <v>3</v>
      </c>
      <c r="H63" s="72" t="s">
        <v>266</v>
      </c>
      <c r="I63" s="72" t="s">
        <v>739</v>
      </c>
      <c r="J63" s="33">
        <v>4</v>
      </c>
      <c r="K63" s="33" t="s">
        <v>43</v>
      </c>
      <c r="L63" s="33">
        <v>12</v>
      </c>
      <c r="M63" s="33" t="s">
        <v>15</v>
      </c>
      <c r="N63" s="42" t="s">
        <v>267</v>
      </c>
      <c r="O63" s="43" t="s">
        <v>73</v>
      </c>
      <c r="P63" s="33">
        <v>56</v>
      </c>
      <c r="Q63" s="33"/>
      <c r="R63" s="33"/>
      <c r="S63" s="33">
        <v>56</v>
      </c>
      <c r="T63" s="33">
        <f t="shared" si="1"/>
        <v>56</v>
      </c>
    </row>
    <row r="64" spans="3:20" x14ac:dyDescent="0.2">
      <c r="C64" s="50">
        <f>VLOOKUP($H64,Munka2!$E$2:$H$265,4,FALSE)</f>
        <v>2</v>
      </c>
      <c r="D64" s="51" t="s">
        <v>266</v>
      </c>
      <c r="F64" s="33" t="s">
        <v>749</v>
      </c>
      <c r="G64" s="33">
        <v>3</v>
      </c>
      <c r="H64" s="70" t="s">
        <v>268</v>
      </c>
      <c r="I64" s="70" t="s">
        <v>598</v>
      </c>
      <c r="J64" s="33">
        <v>4</v>
      </c>
      <c r="K64" s="33" t="s">
        <v>43</v>
      </c>
      <c r="L64" s="33">
        <v>12</v>
      </c>
      <c r="M64" s="33" t="s">
        <v>15</v>
      </c>
      <c r="N64" s="42" t="s">
        <v>267</v>
      </c>
      <c r="O64" s="43" t="s">
        <v>73</v>
      </c>
      <c r="P64" s="33">
        <v>2</v>
      </c>
      <c r="S64" s="33">
        <v>2</v>
      </c>
      <c r="T64" s="33">
        <f t="shared" si="1"/>
        <v>2</v>
      </c>
    </row>
    <row r="65" spans="3:20" x14ac:dyDescent="0.2">
      <c r="C65" s="50">
        <f>VLOOKUP($H65,Munka2!$E$2:$H$265,4,FALSE)</f>
        <v>5</v>
      </c>
      <c r="D65" s="51" t="s">
        <v>266</v>
      </c>
      <c r="F65" s="33" t="s">
        <v>756</v>
      </c>
      <c r="G65" s="33">
        <v>3</v>
      </c>
      <c r="H65" s="70" t="s">
        <v>269</v>
      </c>
      <c r="I65" s="70" t="s">
        <v>598</v>
      </c>
      <c r="J65" s="33">
        <v>3</v>
      </c>
      <c r="K65" s="33" t="s">
        <v>43</v>
      </c>
      <c r="L65" s="33">
        <v>12</v>
      </c>
      <c r="M65" s="33" t="s">
        <v>15</v>
      </c>
      <c r="N65" s="42" t="s">
        <v>267</v>
      </c>
      <c r="O65" s="43" t="s">
        <v>73</v>
      </c>
      <c r="P65" s="33">
        <v>5</v>
      </c>
      <c r="Q65" s="33"/>
      <c r="R65" s="33"/>
      <c r="S65" s="33">
        <v>5</v>
      </c>
      <c r="T65" s="33">
        <f t="shared" si="1"/>
        <v>5</v>
      </c>
    </row>
    <row r="66" spans="3:20" x14ac:dyDescent="0.2">
      <c r="C66" s="50">
        <f>VLOOKUP($H66,Munka2!$E$2:$H$265,4,FALSE)</f>
        <v>18</v>
      </c>
      <c r="F66" s="33" t="s">
        <v>749</v>
      </c>
      <c r="G66" s="33">
        <v>3</v>
      </c>
      <c r="H66" s="58" t="s">
        <v>133</v>
      </c>
      <c r="I66" s="58" t="s">
        <v>75</v>
      </c>
      <c r="J66" s="33">
        <v>2</v>
      </c>
      <c r="K66" s="33" t="s">
        <v>43</v>
      </c>
      <c r="L66" s="33">
        <v>8</v>
      </c>
      <c r="M66" s="33" t="s">
        <v>15</v>
      </c>
      <c r="N66" s="32" t="s">
        <v>39</v>
      </c>
      <c r="O66" s="43" t="s">
        <v>30</v>
      </c>
      <c r="P66" s="33">
        <v>18</v>
      </c>
      <c r="S66" s="33">
        <v>18</v>
      </c>
      <c r="T66" s="33">
        <f t="shared" si="1"/>
        <v>18</v>
      </c>
    </row>
    <row r="67" spans="3:20" x14ac:dyDescent="0.2">
      <c r="C67" s="50">
        <f>VLOOKUP($H67,Munka2!$E$2:$H$265,4,FALSE)</f>
        <v>67</v>
      </c>
      <c r="D67" s="51" t="s">
        <v>741</v>
      </c>
      <c r="F67" s="33" t="s">
        <v>735</v>
      </c>
      <c r="G67" s="33">
        <v>3</v>
      </c>
      <c r="H67" s="86" t="s">
        <v>741</v>
      </c>
      <c r="I67" s="86" t="s">
        <v>345</v>
      </c>
      <c r="J67" s="33">
        <v>2</v>
      </c>
      <c r="K67" s="33" t="s">
        <v>42</v>
      </c>
      <c r="L67" s="33">
        <v>8</v>
      </c>
      <c r="M67" s="33" t="s">
        <v>16</v>
      </c>
      <c r="N67" s="78" t="s">
        <v>45</v>
      </c>
      <c r="O67" s="33" t="s">
        <v>32</v>
      </c>
      <c r="P67" s="33">
        <v>67</v>
      </c>
      <c r="S67" s="33">
        <v>67</v>
      </c>
      <c r="T67" s="33">
        <f t="shared" si="1"/>
        <v>67</v>
      </c>
    </row>
    <row r="68" spans="3:20" x14ac:dyDescent="0.2">
      <c r="C68" s="50" t="e">
        <f>VLOOKUP($H68,Munka2!$E$2:$H$265,4,FALSE)</f>
        <v>#N/A</v>
      </c>
      <c r="D68" s="51" t="s">
        <v>740</v>
      </c>
      <c r="F68" s="33" t="s">
        <v>735</v>
      </c>
      <c r="G68" s="33">
        <v>3</v>
      </c>
      <c r="H68" s="68" t="s">
        <v>740</v>
      </c>
      <c r="I68" s="68" t="s">
        <v>103</v>
      </c>
      <c r="J68" s="33">
        <v>3</v>
      </c>
      <c r="K68" s="33" t="s">
        <v>43</v>
      </c>
      <c r="L68" s="33">
        <v>8</v>
      </c>
      <c r="M68" s="33" t="s">
        <v>16</v>
      </c>
      <c r="N68" s="42" t="s">
        <v>104</v>
      </c>
      <c r="O68" s="43" t="s">
        <v>31</v>
      </c>
      <c r="P68" s="33" t="s">
        <v>776</v>
      </c>
      <c r="Q68" s="33"/>
      <c r="R68" s="33"/>
      <c r="S68" s="33" t="e">
        <v>#N/A</v>
      </c>
      <c r="T68" s="33" t="str">
        <f t="shared" si="1"/>
        <v/>
      </c>
    </row>
    <row r="69" spans="3:20" x14ac:dyDescent="0.2">
      <c r="C69" s="50">
        <f>VLOOKUP($H69,Munka2!$E$2:$H$265,4,FALSE)</f>
        <v>17</v>
      </c>
      <c r="D69" s="51" t="s">
        <v>740</v>
      </c>
      <c r="F69" s="33" t="s">
        <v>746</v>
      </c>
      <c r="G69" s="33">
        <v>3</v>
      </c>
      <c r="H69" s="68" t="s">
        <v>270</v>
      </c>
      <c r="I69" s="68" t="s">
        <v>103</v>
      </c>
      <c r="J69" s="33">
        <v>2</v>
      </c>
      <c r="K69" s="33" t="s">
        <v>43</v>
      </c>
      <c r="L69" s="33">
        <v>8</v>
      </c>
      <c r="M69" s="33" t="s">
        <v>16</v>
      </c>
      <c r="N69" s="42" t="s">
        <v>104</v>
      </c>
      <c r="O69" s="43" t="s">
        <v>31</v>
      </c>
      <c r="P69" s="33">
        <v>17</v>
      </c>
      <c r="S69" s="33">
        <v>17</v>
      </c>
      <c r="T69" s="33">
        <f t="shared" si="1"/>
        <v>17</v>
      </c>
    </row>
    <row r="70" spans="3:20" x14ac:dyDescent="0.2">
      <c r="C70" s="50">
        <f>VLOOKUP($H70,Munka2!$E$2:$H$265,4,FALSE)</f>
        <v>21</v>
      </c>
      <c r="D70" s="51" t="s">
        <v>740</v>
      </c>
      <c r="F70" s="33" t="s">
        <v>749</v>
      </c>
      <c r="G70" s="33">
        <v>3</v>
      </c>
      <c r="H70" s="69" t="s">
        <v>102</v>
      </c>
      <c r="I70" s="69" t="s">
        <v>103</v>
      </c>
      <c r="J70" s="33">
        <v>2</v>
      </c>
      <c r="K70" s="33" t="s">
        <v>43</v>
      </c>
      <c r="L70" s="33">
        <v>8</v>
      </c>
      <c r="M70" s="33" t="s">
        <v>16</v>
      </c>
      <c r="N70" s="42" t="s">
        <v>104</v>
      </c>
      <c r="O70" s="43" t="s">
        <v>31</v>
      </c>
      <c r="P70" s="33">
        <v>21</v>
      </c>
      <c r="Q70" s="33"/>
      <c r="R70" s="33"/>
      <c r="S70" s="33">
        <v>21</v>
      </c>
      <c r="T70" s="33">
        <f t="shared" si="1"/>
        <v>21</v>
      </c>
    </row>
    <row r="71" spans="3:20" x14ac:dyDescent="0.2">
      <c r="C71" s="50">
        <f>VLOOKUP($H71,Munka2!$E$2:$H$265,4,FALSE)</f>
        <v>8</v>
      </c>
      <c r="D71" s="51" t="s">
        <v>271</v>
      </c>
      <c r="F71" s="33" t="s">
        <v>735</v>
      </c>
      <c r="G71" s="33">
        <v>4</v>
      </c>
      <c r="H71" s="80" t="s">
        <v>271</v>
      </c>
      <c r="I71" s="80" t="s">
        <v>77</v>
      </c>
      <c r="J71" s="33">
        <v>5</v>
      </c>
      <c r="K71" s="33" t="s">
        <v>42</v>
      </c>
      <c r="L71" s="33">
        <v>16</v>
      </c>
      <c r="M71" s="33" t="s">
        <v>15</v>
      </c>
      <c r="N71" s="42" t="s">
        <v>185</v>
      </c>
      <c r="O71" s="43" t="s">
        <v>30</v>
      </c>
      <c r="P71" s="33">
        <v>8</v>
      </c>
      <c r="Q71" s="33"/>
      <c r="R71" s="33"/>
      <c r="S71" s="33">
        <v>8</v>
      </c>
      <c r="T71" s="33">
        <f t="shared" si="1"/>
        <v>8</v>
      </c>
    </row>
    <row r="72" spans="3:20" x14ac:dyDescent="0.2">
      <c r="C72" s="50">
        <f>VLOOKUP($H72,Munka2!$E$2:$H$265,4,FALSE)</f>
        <v>3</v>
      </c>
      <c r="D72" s="51" t="s">
        <v>271</v>
      </c>
      <c r="F72" s="33" t="s">
        <v>749</v>
      </c>
      <c r="G72" s="33">
        <v>3</v>
      </c>
      <c r="H72" s="73" t="s">
        <v>272</v>
      </c>
      <c r="I72" s="73" t="s">
        <v>413</v>
      </c>
      <c r="J72" s="33">
        <v>4</v>
      </c>
      <c r="K72" s="33" t="s">
        <v>42</v>
      </c>
      <c r="L72" s="33">
        <v>16</v>
      </c>
      <c r="M72" s="33" t="s">
        <v>15</v>
      </c>
      <c r="N72" s="42" t="s">
        <v>185</v>
      </c>
      <c r="O72" s="43" t="s">
        <v>30</v>
      </c>
      <c r="P72" s="33">
        <v>3</v>
      </c>
      <c r="Q72" s="33"/>
      <c r="R72" s="33"/>
      <c r="S72" s="33"/>
      <c r="T72" s="33"/>
    </row>
    <row r="73" spans="3:20" x14ac:dyDescent="0.2">
      <c r="C73" s="50">
        <f>VLOOKUP($H73,Munka2!$E$2:$H$265,4,FALSE)</f>
        <v>3</v>
      </c>
      <c r="D73" s="51" t="s">
        <v>743</v>
      </c>
      <c r="F73" s="33" t="s">
        <v>735</v>
      </c>
      <c r="G73" s="33">
        <v>4</v>
      </c>
      <c r="H73" s="59" t="s">
        <v>743</v>
      </c>
      <c r="I73" s="59" t="s">
        <v>589</v>
      </c>
      <c r="J73" s="33">
        <v>4</v>
      </c>
      <c r="K73" s="33" t="s">
        <v>42</v>
      </c>
      <c r="L73" s="33">
        <v>12</v>
      </c>
      <c r="M73" s="33" t="s">
        <v>15</v>
      </c>
      <c r="N73" s="42" t="s">
        <v>36</v>
      </c>
      <c r="O73" s="43" t="s">
        <v>31</v>
      </c>
      <c r="P73" s="33">
        <v>3</v>
      </c>
      <c r="S73" s="33">
        <v>3</v>
      </c>
      <c r="T73" s="33">
        <f t="shared" ref="T73:T80" si="2">IF(ISERROR(S73),"",S73)</f>
        <v>3</v>
      </c>
    </row>
    <row r="74" spans="3:20" x14ac:dyDescent="0.2">
      <c r="C74" s="50">
        <f>VLOOKUP($H74,Munka2!$E$2:$H$265,4,FALSE)</f>
        <v>1</v>
      </c>
      <c r="D74" s="51" t="s">
        <v>743</v>
      </c>
      <c r="F74" s="33" t="s">
        <v>749</v>
      </c>
      <c r="G74" s="33">
        <v>4</v>
      </c>
      <c r="H74" s="60" t="s">
        <v>110</v>
      </c>
      <c r="I74" s="60" t="s">
        <v>76</v>
      </c>
      <c r="J74" s="33">
        <v>4</v>
      </c>
      <c r="K74" s="33" t="s">
        <v>42</v>
      </c>
      <c r="L74" s="33">
        <v>16</v>
      </c>
      <c r="M74" s="33" t="s">
        <v>16</v>
      </c>
      <c r="N74" s="42" t="s">
        <v>36</v>
      </c>
      <c r="O74" s="43" t="s">
        <v>31</v>
      </c>
      <c r="P74" s="33">
        <v>1</v>
      </c>
      <c r="Q74" s="33"/>
      <c r="R74" s="33"/>
      <c r="S74" s="33">
        <v>1</v>
      </c>
      <c r="T74" s="33">
        <f t="shared" si="2"/>
        <v>1</v>
      </c>
    </row>
    <row r="75" spans="3:20" ht="36" x14ac:dyDescent="0.2">
      <c r="C75" s="50">
        <f>VLOOKUP($H75,Munka2!$E$2:$H$265,4,FALSE)</f>
        <v>36</v>
      </c>
      <c r="D75" s="81" t="s">
        <v>274</v>
      </c>
      <c r="F75" s="33" t="s">
        <v>735</v>
      </c>
      <c r="G75" s="33">
        <v>4</v>
      </c>
      <c r="H75" s="87" t="s">
        <v>274</v>
      </c>
      <c r="I75" s="87" t="s">
        <v>273</v>
      </c>
      <c r="J75" s="82">
        <v>5</v>
      </c>
      <c r="K75" s="82" t="s">
        <v>42</v>
      </c>
      <c r="L75" s="82">
        <v>16</v>
      </c>
      <c r="M75" s="33" t="s">
        <v>15</v>
      </c>
      <c r="N75" s="42" t="s">
        <v>766</v>
      </c>
      <c r="O75" s="43" t="s">
        <v>767</v>
      </c>
      <c r="P75" s="33">
        <v>36</v>
      </c>
      <c r="S75" s="33">
        <v>36</v>
      </c>
      <c r="T75" s="33">
        <f t="shared" si="2"/>
        <v>36</v>
      </c>
    </row>
    <row r="76" spans="3:20" x14ac:dyDescent="0.2">
      <c r="C76" s="50">
        <f>VLOOKUP($H76,Munka2!$E$2:$H$265,4,FALSE)</f>
        <v>3</v>
      </c>
      <c r="D76" s="51" t="s">
        <v>742</v>
      </c>
      <c r="F76" s="33" t="s">
        <v>735</v>
      </c>
      <c r="G76" s="33">
        <v>4</v>
      </c>
      <c r="H76" s="52" t="s">
        <v>742</v>
      </c>
      <c r="I76" s="52" t="s">
        <v>138</v>
      </c>
      <c r="J76" s="33">
        <v>4</v>
      </c>
      <c r="K76" s="33" t="s">
        <v>43</v>
      </c>
      <c r="L76" s="33">
        <v>12</v>
      </c>
      <c r="M76" s="33" t="s">
        <v>15</v>
      </c>
      <c r="N76" s="42" t="s">
        <v>139</v>
      </c>
      <c r="O76" s="43" t="s">
        <v>30</v>
      </c>
      <c r="P76" s="33">
        <v>3</v>
      </c>
      <c r="S76" s="33">
        <v>3</v>
      </c>
      <c r="T76" s="33">
        <f t="shared" si="2"/>
        <v>3</v>
      </c>
    </row>
    <row r="77" spans="3:20" x14ac:dyDescent="0.2">
      <c r="C77" s="50">
        <f>VLOOKUP($H77,Munka2!$E$2:$H$265,4,FALSE)</f>
        <v>12</v>
      </c>
      <c r="D77" s="51" t="s">
        <v>742</v>
      </c>
      <c r="F77" s="33" t="s">
        <v>749</v>
      </c>
      <c r="G77" s="33">
        <v>4</v>
      </c>
      <c r="H77" s="54" t="s">
        <v>123</v>
      </c>
      <c r="I77" s="54" t="s">
        <v>90</v>
      </c>
      <c r="J77" s="33">
        <v>2</v>
      </c>
      <c r="K77" s="33" t="s">
        <v>43</v>
      </c>
      <c r="L77" s="33">
        <v>8</v>
      </c>
      <c r="M77" s="33" t="s">
        <v>15</v>
      </c>
      <c r="N77" s="42" t="s">
        <v>139</v>
      </c>
      <c r="O77" s="43" t="s">
        <v>30</v>
      </c>
      <c r="P77" s="33">
        <v>12</v>
      </c>
      <c r="S77" s="33">
        <v>12</v>
      </c>
      <c r="T77" s="33">
        <f t="shared" si="2"/>
        <v>12</v>
      </c>
    </row>
    <row r="78" spans="3:20" x14ac:dyDescent="0.2">
      <c r="C78" s="50">
        <f>VLOOKUP($H78,Munka2!$E$2:$H$265,4,FALSE)</f>
        <v>38</v>
      </c>
      <c r="F78" s="33" t="s">
        <v>749</v>
      </c>
      <c r="G78" s="33">
        <v>4</v>
      </c>
      <c r="H78" s="58" t="s">
        <v>276</v>
      </c>
      <c r="I78" s="58" t="s">
        <v>275</v>
      </c>
      <c r="J78" s="33">
        <v>4</v>
      </c>
      <c r="K78" s="33" t="s">
        <v>43</v>
      </c>
      <c r="L78" s="33">
        <v>16</v>
      </c>
      <c r="M78" s="33" t="s">
        <v>15</v>
      </c>
      <c r="N78" s="42" t="s">
        <v>762</v>
      </c>
      <c r="O78" s="43" t="s">
        <v>30</v>
      </c>
      <c r="P78" s="33">
        <v>38</v>
      </c>
      <c r="S78" s="33">
        <v>38</v>
      </c>
      <c r="T78" s="33">
        <f t="shared" si="2"/>
        <v>38</v>
      </c>
    </row>
    <row r="79" spans="3:20" x14ac:dyDescent="0.2">
      <c r="C79" s="50">
        <f>VLOOKUP($H79,Munka2!$E$2:$H$265,4,FALSE)</f>
        <v>2</v>
      </c>
      <c r="F79" s="33" t="s">
        <v>749</v>
      </c>
      <c r="G79" s="33">
        <v>4</v>
      </c>
      <c r="H79" s="75" t="s">
        <v>182</v>
      </c>
      <c r="I79" s="75" t="s">
        <v>183</v>
      </c>
      <c r="J79" s="33">
        <v>3</v>
      </c>
      <c r="K79" s="33" t="s">
        <v>42</v>
      </c>
      <c r="L79" s="33">
        <v>8</v>
      </c>
      <c r="M79" s="33" t="s">
        <v>16</v>
      </c>
      <c r="N79" s="32" t="s">
        <v>768</v>
      </c>
      <c r="O79" s="43" t="s">
        <v>30</v>
      </c>
      <c r="P79" s="33">
        <v>2</v>
      </c>
      <c r="Q79" s="53" t="s">
        <v>897</v>
      </c>
      <c r="R79" s="33"/>
      <c r="S79" s="33">
        <v>2</v>
      </c>
      <c r="T79" s="33">
        <f t="shared" si="2"/>
        <v>2</v>
      </c>
    </row>
    <row r="80" spans="3:20" x14ac:dyDescent="0.2">
      <c r="C80" s="50">
        <f>VLOOKUP($H80,Munka2!$E$2:$H$265,4,FALSE)</f>
        <v>43</v>
      </c>
      <c r="D80" s="51" t="s">
        <v>744</v>
      </c>
      <c r="F80" s="33" t="s">
        <v>735</v>
      </c>
      <c r="G80" s="33">
        <v>5</v>
      </c>
      <c r="H80" s="67" t="s">
        <v>744</v>
      </c>
      <c r="I80" s="67" t="s">
        <v>278</v>
      </c>
      <c r="J80" s="33">
        <v>5</v>
      </c>
      <c r="K80" s="33" t="s">
        <v>42</v>
      </c>
      <c r="L80" s="33">
        <v>16</v>
      </c>
      <c r="M80" s="33" t="s">
        <v>15</v>
      </c>
      <c r="N80" s="42" t="s">
        <v>771</v>
      </c>
      <c r="O80" s="43" t="s">
        <v>30</v>
      </c>
      <c r="P80" s="33">
        <v>43</v>
      </c>
      <c r="S80" s="33">
        <v>43</v>
      </c>
      <c r="T80" s="33">
        <f t="shared" si="2"/>
        <v>43</v>
      </c>
    </row>
    <row r="81" spans="3:20" x14ac:dyDescent="0.2">
      <c r="C81" s="50">
        <f>VLOOKUP($H81,Munka2!$E$2:$H$265,4,FALSE)</f>
        <v>14</v>
      </c>
      <c r="D81" s="51" t="s">
        <v>744</v>
      </c>
      <c r="F81" s="33" t="s">
        <v>749</v>
      </c>
      <c r="G81" s="33">
        <v>4</v>
      </c>
      <c r="H81" s="71" t="s">
        <v>279</v>
      </c>
      <c r="I81" s="71" t="s">
        <v>411</v>
      </c>
      <c r="J81" s="33">
        <v>4</v>
      </c>
      <c r="K81" s="33" t="s">
        <v>42</v>
      </c>
      <c r="L81" s="33">
        <v>16</v>
      </c>
      <c r="M81" s="33" t="s">
        <v>15</v>
      </c>
      <c r="N81" s="42" t="s">
        <v>771</v>
      </c>
      <c r="O81" s="43" t="s">
        <v>30</v>
      </c>
      <c r="P81" s="33">
        <v>14</v>
      </c>
      <c r="S81" s="33"/>
      <c r="T81" s="33"/>
    </row>
    <row r="82" spans="3:20" x14ac:dyDescent="0.2">
      <c r="C82" s="50">
        <f>VLOOKUP($H82,Munka2!$E$2:$H$265,4,FALSE)</f>
        <v>54</v>
      </c>
      <c r="D82" s="51" t="s">
        <v>281</v>
      </c>
      <c r="F82" s="33" t="s">
        <v>735</v>
      </c>
      <c r="G82" s="33">
        <v>5</v>
      </c>
      <c r="H82" s="61" t="s">
        <v>281</v>
      </c>
      <c r="I82" s="61" t="s">
        <v>280</v>
      </c>
      <c r="J82" s="33">
        <v>3</v>
      </c>
      <c r="K82" s="33" t="s">
        <v>43</v>
      </c>
      <c r="L82" s="33">
        <v>12</v>
      </c>
      <c r="M82" s="33" t="s">
        <v>15</v>
      </c>
      <c r="N82" s="42" t="s">
        <v>770</v>
      </c>
      <c r="O82" s="43" t="s">
        <v>73</v>
      </c>
      <c r="P82" s="33">
        <v>54</v>
      </c>
      <c r="Q82" s="33"/>
      <c r="R82" s="33"/>
      <c r="S82" s="33">
        <v>54</v>
      </c>
      <c r="T82" s="33">
        <f t="shared" ref="T82:T92" si="3">IF(ISERROR(S82),"",S82)</f>
        <v>54</v>
      </c>
    </row>
    <row r="83" spans="3:20" x14ac:dyDescent="0.2">
      <c r="C83" s="50">
        <f>VLOOKUP($H83,Munka2!$E$2:$H$265,4,FALSE)</f>
        <v>54</v>
      </c>
      <c r="D83" s="51" t="s">
        <v>282</v>
      </c>
      <c r="F83" s="33" t="s">
        <v>735</v>
      </c>
      <c r="G83" s="33">
        <v>5</v>
      </c>
      <c r="H83" s="54" t="s">
        <v>282</v>
      </c>
      <c r="I83" s="54" t="s">
        <v>745</v>
      </c>
      <c r="J83" s="33">
        <v>4</v>
      </c>
      <c r="K83" s="33" t="s">
        <v>42</v>
      </c>
      <c r="L83" s="33">
        <v>12</v>
      </c>
      <c r="M83" s="33" t="s">
        <v>15</v>
      </c>
      <c r="N83" s="42" t="s">
        <v>769</v>
      </c>
      <c r="O83" s="43" t="s">
        <v>30</v>
      </c>
      <c r="P83" s="33">
        <v>54</v>
      </c>
      <c r="S83" s="33">
        <v>54</v>
      </c>
      <c r="T83" s="33">
        <f t="shared" si="3"/>
        <v>54</v>
      </c>
    </row>
    <row r="84" spans="3:20" x14ac:dyDescent="0.2">
      <c r="C84" s="50">
        <f>VLOOKUP($H84,Munka2!$E$2:$H$265,4,FALSE)</f>
        <v>22</v>
      </c>
      <c r="D84" s="51" t="s">
        <v>282</v>
      </c>
      <c r="F84" s="33" t="s">
        <v>749</v>
      </c>
      <c r="G84" s="33">
        <v>5</v>
      </c>
      <c r="H84" s="54" t="s">
        <v>283</v>
      </c>
      <c r="I84" s="54" t="s">
        <v>492</v>
      </c>
      <c r="J84" s="33">
        <v>4</v>
      </c>
      <c r="K84" s="33" t="s">
        <v>42</v>
      </c>
      <c r="L84" s="33">
        <v>12</v>
      </c>
      <c r="M84" s="33" t="s">
        <v>15</v>
      </c>
      <c r="N84" s="42" t="s">
        <v>769</v>
      </c>
      <c r="O84" s="43" t="s">
        <v>30</v>
      </c>
      <c r="P84" s="33">
        <v>22</v>
      </c>
      <c r="S84" s="33">
        <v>22</v>
      </c>
      <c r="T84" s="33">
        <f t="shared" si="3"/>
        <v>22</v>
      </c>
    </row>
    <row r="85" spans="3:20" x14ac:dyDescent="0.2">
      <c r="C85" s="50">
        <f>VLOOKUP($H85,Munka2!$E$2:$H$265,4,FALSE)</f>
        <v>11</v>
      </c>
      <c r="F85" s="33" t="s">
        <v>749</v>
      </c>
      <c r="G85" s="33">
        <v>5</v>
      </c>
      <c r="H85" s="66" t="s">
        <v>191</v>
      </c>
      <c r="I85" s="66" t="s">
        <v>192</v>
      </c>
      <c r="J85" s="33">
        <v>2</v>
      </c>
      <c r="K85" s="33" t="s">
        <v>42</v>
      </c>
      <c r="L85" s="33">
        <v>8</v>
      </c>
      <c r="M85" s="33" t="s">
        <v>15</v>
      </c>
      <c r="N85" s="42" t="s">
        <v>27</v>
      </c>
      <c r="O85" s="43" t="s">
        <v>31</v>
      </c>
      <c r="P85" s="33">
        <v>11</v>
      </c>
      <c r="Q85" s="33"/>
      <c r="R85" s="33"/>
      <c r="S85" s="33">
        <v>11</v>
      </c>
      <c r="T85" s="33">
        <f t="shared" si="3"/>
        <v>11</v>
      </c>
    </row>
    <row r="86" spans="3:20" x14ac:dyDescent="0.2">
      <c r="C86" s="50">
        <f>VLOOKUP($H86,Munka2!$E$2:$H$265,4,FALSE)</f>
        <v>11</v>
      </c>
      <c r="F86" s="33" t="s">
        <v>749</v>
      </c>
      <c r="G86" s="33">
        <v>5</v>
      </c>
      <c r="H86" s="88" t="s">
        <v>132</v>
      </c>
      <c r="I86" s="88" t="s">
        <v>179</v>
      </c>
      <c r="J86" s="33">
        <v>2</v>
      </c>
      <c r="K86" s="33" t="s">
        <v>42</v>
      </c>
      <c r="L86" s="33">
        <v>8</v>
      </c>
      <c r="M86" s="33" t="s">
        <v>15</v>
      </c>
      <c r="N86" s="32" t="s">
        <v>39</v>
      </c>
      <c r="O86" s="43" t="s">
        <v>30</v>
      </c>
      <c r="P86" s="33">
        <v>11</v>
      </c>
      <c r="S86" s="33">
        <v>11</v>
      </c>
      <c r="T86" s="33">
        <f t="shared" si="3"/>
        <v>11</v>
      </c>
    </row>
    <row r="87" spans="3:20" x14ac:dyDescent="0.2">
      <c r="C87" s="50">
        <f>VLOOKUP($H87,Munka2!$E$2:$H$265,4,FALSE)</f>
        <v>56</v>
      </c>
      <c r="D87" s="51" t="s">
        <v>284</v>
      </c>
      <c r="F87" s="33" t="s">
        <v>735</v>
      </c>
      <c r="G87" s="33">
        <v>5</v>
      </c>
      <c r="H87" s="79" t="s">
        <v>284</v>
      </c>
      <c r="I87" s="79" t="s">
        <v>314</v>
      </c>
      <c r="J87" s="33">
        <v>4</v>
      </c>
      <c r="K87" s="33" t="s">
        <v>43</v>
      </c>
      <c r="L87" s="33">
        <v>12</v>
      </c>
      <c r="M87" s="33" t="s">
        <v>15</v>
      </c>
      <c r="N87" s="42" t="s">
        <v>285</v>
      </c>
      <c r="O87" s="43" t="s">
        <v>286</v>
      </c>
      <c r="P87" s="33">
        <v>56</v>
      </c>
      <c r="S87" s="33">
        <v>56</v>
      </c>
      <c r="T87" s="33">
        <f t="shared" si="3"/>
        <v>56</v>
      </c>
    </row>
    <row r="88" spans="3:20" x14ac:dyDescent="0.2">
      <c r="C88" s="50">
        <f>VLOOKUP($H88,Munka2!$E$2:$H$265,4,FALSE)</f>
        <v>12</v>
      </c>
      <c r="D88" s="51" t="s">
        <v>284</v>
      </c>
      <c r="F88" s="33" t="s">
        <v>749</v>
      </c>
      <c r="G88" s="33">
        <v>5</v>
      </c>
      <c r="H88" s="83" t="s">
        <v>131</v>
      </c>
      <c r="I88" s="83" t="s">
        <v>148</v>
      </c>
      <c r="J88" s="33">
        <v>2</v>
      </c>
      <c r="K88" s="33" t="s">
        <v>43</v>
      </c>
      <c r="L88" s="33">
        <v>8</v>
      </c>
      <c r="M88" s="33" t="s">
        <v>15</v>
      </c>
      <c r="N88" s="42" t="s">
        <v>285</v>
      </c>
      <c r="O88" s="43" t="s">
        <v>286</v>
      </c>
      <c r="P88" s="33">
        <v>12</v>
      </c>
      <c r="S88" s="33">
        <v>12</v>
      </c>
      <c r="T88" s="33">
        <f t="shared" si="3"/>
        <v>12</v>
      </c>
    </row>
    <row r="89" spans="3:20" x14ac:dyDescent="0.2">
      <c r="C89" s="50">
        <f>VLOOKUP($H89,Munka2!$E$2:$H$265,4,FALSE)</f>
        <v>46</v>
      </c>
      <c r="D89" s="51" t="s">
        <v>287</v>
      </c>
      <c r="F89" s="33" t="s">
        <v>735</v>
      </c>
      <c r="G89" s="33">
        <v>5</v>
      </c>
      <c r="H89" s="74" t="s">
        <v>287</v>
      </c>
      <c r="I89" s="74" t="s">
        <v>618</v>
      </c>
      <c r="J89" s="33">
        <v>5</v>
      </c>
      <c r="K89" s="33" t="s">
        <v>43</v>
      </c>
      <c r="L89" s="33">
        <v>16</v>
      </c>
      <c r="M89" s="33" t="s">
        <v>15</v>
      </c>
      <c r="N89" s="42" t="s">
        <v>288</v>
      </c>
      <c r="O89" s="43" t="s">
        <v>31</v>
      </c>
      <c r="P89" s="33">
        <v>46</v>
      </c>
      <c r="S89" s="33">
        <v>46</v>
      </c>
      <c r="T89" s="33">
        <f t="shared" si="3"/>
        <v>46</v>
      </c>
    </row>
    <row r="90" spans="3:20" x14ac:dyDescent="0.2">
      <c r="C90" s="50">
        <f>VLOOKUP($H90,Munka2!$E$2:$H$265,4,FALSE)</f>
        <v>6</v>
      </c>
      <c r="D90" s="51" t="s">
        <v>287</v>
      </c>
      <c r="F90" s="33" t="s">
        <v>749</v>
      </c>
      <c r="G90" s="33">
        <v>4</v>
      </c>
      <c r="H90" s="75" t="s">
        <v>289</v>
      </c>
      <c r="I90" s="75" t="s">
        <v>615</v>
      </c>
      <c r="J90" s="33">
        <v>5</v>
      </c>
      <c r="K90" s="33" t="s">
        <v>43</v>
      </c>
      <c r="L90" s="33">
        <v>16</v>
      </c>
      <c r="M90" s="33" t="s">
        <v>15</v>
      </c>
      <c r="N90" s="42" t="s">
        <v>288</v>
      </c>
      <c r="O90" s="43" t="s">
        <v>31</v>
      </c>
      <c r="P90" s="33">
        <v>6</v>
      </c>
      <c r="S90" s="33">
        <v>6</v>
      </c>
      <c r="T90" s="33">
        <f t="shared" si="3"/>
        <v>6</v>
      </c>
    </row>
    <row r="91" spans="3:20" x14ac:dyDescent="0.2">
      <c r="C91" s="50">
        <f>VLOOKUP($H91,Munka2!$E$2:$H$265,4,FALSE)</f>
        <v>37</v>
      </c>
      <c r="D91" s="51" t="s">
        <v>291</v>
      </c>
      <c r="F91" s="33" t="s">
        <v>735</v>
      </c>
      <c r="G91" s="33">
        <v>5</v>
      </c>
      <c r="H91" s="80" t="s">
        <v>291</v>
      </c>
      <c r="I91" s="80" t="s">
        <v>290</v>
      </c>
      <c r="J91" s="33">
        <v>5</v>
      </c>
      <c r="K91" s="33" t="s">
        <v>43</v>
      </c>
      <c r="L91" s="33">
        <v>16</v>
      </c>
      <c r="M91" s="33" t="s">
        <v>15</v>
      </c>
      <c r="N91" s="42" t="s">
        <v>899</v>
      </c>
      <c r="O91" s="43" t="s">
        <v>73</v>
      </c>
      <c r="P91" s="33">
        <v>37</v>
      </c>
      <c r="S91" s="33">
        <v>37</v>
      </c>
      <c r="T91" s="33">
        <f t="shared" si="3"/>
        <v>37</v>
      </c>
    </row>
    <row r="92" spans="3:20" x14ac:dyDescent="0.2">
      <c r="C92" s="50">
        <f>VLOOKUP($H92,Munka2!$E$2:$H$265,4,FALSE)</f>
        <v>57</v>
      </c>
      <c r="D92" s="51" t="s">
        <v>293</v>
      </c>
      <c r="F92" s="33" t="s">
        <v>735</v>
      </c>
      <c r="G92" s="33">
        <v>5</v>
      </c>
      <c r="H92" s="89" t="s">
        <v>293</v>
      </c>
      <c r="I92" s="89" t="s">
        <v>292</v>
      </c>
      <c r="J92" s="33">
        <v>2</v>
      </c>
      <c r="K92" s="33" t="s">
        <v>43</v>
      </c>
      <c r="L92" s="33">
        <v>8</v>
      </c>
      <c r="M92" s="33" t="s">
        <v>15</v>
      </c>
      <c r="N92" s="42" t="s">
        <v>761</v>
      </c>
      <c r="O92" s="43" t="s">
        <v>73</v>
      </c>
      <c r="P92" s="33">
        <v>57</v>
      </c>
      <c r="S92" s="33">
        <v>57</v>
      </c>
      <c r="T92" s="33">
        <f t="shared" si="3"/>
        <v>57</v>
      </c>
    </row>
    <row r="93" spans="3:20" x14ac:dyDescent="0.2">
      <c r="C93" s="50">
        <f>VLOOKUP($H93,Munka2!$E$2:$H$265,4,FALSE)</f>
        <v>4</v>
      </c>
      <c r="D93" s="32" t="s">
        <v>306</v>
      </c>
      <c r="F93" s="33" t="s">
        <v>752</v>
      </c>
      <c r="G93" s="33">
        <v>5</v>
      </c>
      <c r="H93" s="60" t="s">
        <v>306</v>
      </c>
      <c r="I93" s="60" t="s">
        <v>724</v>
      </c>
      <c r="J93" s="33">
        <v>5</v>
      </c>
      <c r="K93" s="33" t="s">
        <v>42</v>
      </c>
      <c r="L93" s="33">
        <v>16</v>
      </c>
      <c r="M93" s="33" t="s">
        <v>17</v>
      </c>
      <c r="N93" s="42" t="s">
        <v>79</v>
      </c>
      <c r="O93" s="43" t="s">
        <v>31</v>
      </c>
      <c r="P93" s="33">
        <v>4</v>
      </c>
      <c r="Q93" s="33"/>
      <c r="R93" s="33"/>
      <c r="S93" s="33">
        <v>4</v>
      </c>
      <c r="T93" s="33">
        <f t="shared" ref="T93:T109" si="4">IF(ISERROR(S93),"",S93)</f>
        <v>4</v>
      </c>
    </row>
    <row r="94" spans="3:20" x14ac:dyDescent="0.2">
      <c r="C94" s="50">
        <f>VLOOKUP($H94,Munka2!$E$2:$H$265,4,FALSE)</f>
        <v>1</v>
      </c>
      <c r="D94" s="32" t="s">
        <v>306</v>
      </c>
      <c r="F94" s="33" t="s">
        <v>757</v>
      </c>
      <c r="G94" s="33">
        <v>5</v>
      </c>
      <c r="H94" s="60" t="s">
        <v>305</v>
      </c>
      <c r="I94" s="60" t="s">
        <v>724</v>
      </c>
      <c r="J94" s="33">
        <v>4</v>
      </c>
      <c r="K94" s="33" t="s">
        <v>42</v>
      </c>
      <c r="L94" s="33">
        <v>16</v>
      </c>
      <c r="M94" s="33" t="s">
        <v>17</v>
      </c>
      <c r="N94" s="42" t="s">
        <v>79</v>
      </c>
      <c r="O94" s="43" t="s">
        <v>31</v>
      </c>
      <c r="P94" s="33">
        <v>1</v>
      </c>
      <c r="S94" s="33">
        <v>1</v>
      </c>
      <c r="T94" s="33">
        <f t="shared" si="4"/>
        <v>1</v>
      </c>
    </row>
    <row r="95" spans="3:20" x14ac:dyDescent="0.2">
      <c r="C95" s="50">
        <f>VLOOKUP($H95,Munka2!$E$2:$H$265,4,FALSE)</f>
        <v>1</v>
      </c>
      <c r="D95" s="32" t="s">
        <v>304</v>
      </c>
      <c r="F95" s="33" t="s">
        <v>757</v>
      </c>
      <c r="G95" s="33">
        <v>5</v>
      </c>
      <c r="H95" s="75" t="s">
        <v>303</v>
      </c>
      <c r="I95" s="75" t="s">
        <v>159</v>
      </c>
      <c r="J95" s="33">
        <v>4</v>
      </c>
      <c r="K95" s="33" t="s">
        <v>43</v>
      </c>
      <c r="L95" s="33">
        <v>12</v>
      </c>
      <c r="M95" s="33" t="s">
        <v>17</v>
      </c>
      <c r="N95" s="42" t="s">
        <v>771</v>
      </c>
      <c r="O95" s="43" t="s">
        <v>30</v>
      </c>
      <c r="P95" s="33">
        <v>1</v>
      </c>
      <c r="S95" s="33">
        <v>1</v>
      </c>
      <c r="T95" s="33">
        <f>IF(ISERROR(S95),"",S95)</f>
        <v>1</v>
      </c>
    </row>
    <row r="96" spans="3:20" x14ac:dyDescent="0.2">
      <c r="C96" s="50">
        <f>VLOOKUP($H96,Munka2!$E$2:$H$265,4,FALSE)</f>
        <v>4</v>
      </c>
      <c r="D96" s="32" t="s">
        <v>304</v>
      </c>
      <c r="F96" s="33" t="s">
        <v>752</v>
      </c>
      <c r="G96" s="33">
        <v>5</v>
      </c>
      <c r="H96" s="75" t="s">
        <v>304</v>
      </c>
      <c r="I96" s="75" t="s">
        <v>159</v>
      </c>
      <c r="J96" s="33">
        <v>4</v>
      </c>
      <c r="K96" s="33" t="s">
        <v>43</v>
      </c>
      <c r="L96" s="33">
        <v>12</v>
      </c>
      <c r="M96" s="33" t="s">
        <v>17</v>
      </c>
      <c r="N96" s="42" t="s">
        <v>771</v>
      </c>
      <c r="O96" s="43" t="s">
        <v>30</v>
      </c>
      <c r="P96" s="33">
        <v>4</v>
      </c>
      <c r="S96" s="33">
        <v>4</v>
      </c>
      <c r="T96" s="33">
        <f>IF(ISERROR(S96),"",S96)</f>
        <v>4</v>
      </c>
    </row>
    <row r="97" spans="3:20" x14ac:dyDescent="0.2">
      <c r="C97" s="50">
        <f>VLOOKUP($H97,Munka2!$E$2:$H$265,4,FALSE)</f>
        <v>4</v>
      </c>
      <c r="D97" s="32" t="s">
        <v>302</v>
      </c>
      <c r="F97" s="33" t="s">
        <v>752</v>
      </c>
      <c r="G97" s="33">
        <v>5</v>
      </c>
      <c r="H97" s="73" t="s">
        <v>302</v>
      </c>
      <c r="I97" s="73" t="s">
        <v>722</v>
      </c>
      <c r="J97" s="33">
        <v>5</v>
      </c>
      <c r="K97" s="33" t="s">
        <v>43</v>
      </c>
      <c r="L97" s="33">
        <v>16</v>
      </c>
      <c r="M97" s="33" t="s">
        <v>17</v>
      </c>
      <c r="N97" s="42" t="s">
        <v>185</v>
      </c>
      <c r="O97" s="43" t="s">
        <v>30</v>
      </c>
      <c r="P97" s="33">
        <v>4</v>
      </c>
      <c r="S97" s="33">
        <v>4</v>
      </c>
      <c r="T97" s="33">
        <f>IF(ISERROR(S97),"",S97)</f>
        <v>4</v>
      </c>
    </row>
    <row r="98" spans="3:20" x14ac:dyDescent="0.2">
      <c r="C98" s="50">
        <f>VLOOKUP($H98,Munka2!$E$2:$H$265,4,FALSE)</f>
        <v>1</v>
      </c>
      <c r="D98" s="32" t="s">
        <v>302</v>
      </c>
      <c r="F98" s="33" t="s">
        <v>757</v>
      </c>
      <c r="G98" s="33">
        <v>5</v>
      </c>
      <c r="H98" s="73" t="s">
        <v>301</v>
      </c>
      <c r="I98" s="73" t="s">
        <v>722</v>
      </c>
      <c r="J98" s="33">
        <v>4</v>
      </c>
      <c r="K98" s="33" t="s">
        <v>43</v>
      </c>
      <c r="L98" s="33">
        <v>16</v>
      </c>
      <c r="M98" s="33" t="s">
        <v>17</v>
      </c>
      <c r="N98" s="42" t="s">
        <v>185</v>
      </c>
      <c r="O98" s="43" t="s">
        <v>30</v>
      </c>
      <c r="P98" s="33">
        <v>1</v>
      </c>
      <c r="Q98" s="33"/>
      <c r="R98" s="33"/>
      <c r="S98" s="33">
        <v>1</v>
      </c>
      <c r="T98" s="33">
        <f>IF(ISERROR(S98),"",S98)</f>
        <v>1</v>
      </c>
    </row>
    <row r="99" spans="3:20" x14ac:dyDescent="0.2">
      <c r="C99" s="50">
        <f>VLOOKUP($H99,Munka2!$E$2:$H$265,4,FALSE)</f>
        <v>11</v>
      </c>
      <c r="D99" s="32" t="s">
        <v>296</v>
      </c>
      <c r="F99" s="33" t="s">
        <v>753</v>
      </c>
      <c r="G99" s="33">
        <v>5</v>
      </c>
      <c r="H99" s="60" t="s">
        <v>296</v>
      </c>
      <c r="I99" s="60" t="s">
        <v>295</v>
      </c>
      <c r="J99" s="33">
        <v>4</v>
      </c>
      <c r="K99" s="33" t="s">
        <v>42</v>
      </c>
      <c r="L99" s="33">
        <v>12</v>
      </c>
      <c r="M99" s="33" t="s">
        <v>17</v>
      </c>
      <c r="N99" s="42" t="s">
        <v>773</v>
      </c>
      <c r="O99" s="43" t="s">
        <v>73</v>
      </c>
      <c r="P99" s="33">
        <v>11</v>
      </c>
      <c r="Q99" s="33"/>
      <c r="R99" s="33"/>
      <c r="S99" s="33">
        <v>11</v>
      </c>
      <c r="T99" s="33">
        <f>IF(ISERROR(S99),"",S99)</f>
        <v>11</v>
      </c>
    </row>
    <row r="100" spans="3:20" x14ac:dyDescent="0.2">
      <c r="C100" s="50">
        <f>VLOOKUP($H100,Munka2!$E$2:$H$265,4,FALSE)</f>
        <v>12</v>
      </c>
      <c r="D100" s="32" t="s">
        <v>298</v>
      </c>
      <c r="F100" s="33" t="s">
        <v>753</v>
      </c>
      <c r="G100" s="33">
        <v>5</v>
      </c>
      <c r="H100" s="75" t="s">
        <v>298</v>
      </c>
      <c r="I100" s="75" t="s">
        <v>297</v>
      </c>
      <c r="J100" s="33">
        <v>4</v>
      </c>
      <c r="K100" s="33" t="s">
        <v>43</v>
      </c>
      <c r="L100" s="33">
        <v>12</v>
      </c>
      <c r="M100" s="33" t="s">
        <v>17</v>
      </c>
      <c r="N100" s="42" t="s">
        <v>772</v>
      </c>
      <c r="O100" s="43" t="s">
        <v>31</v>
      </c>
      <c r="P100" s="33">
        <v>12</v>
      </c>
      <c r="S100" s="33">
        <v>12</v>
      </c>
      <c r="T100" s="33">
        <f t="shared" si="4"/>
        <v>12</v>
      </c>
    </row>
    <row r="101" spans="3:20" x14ac:dyDescent="0.2">
      <c r="C101" s="50">
        <f>VLOOKUP($H101,Munka2!$E$2:$H$265,4,FALSE)</f>
        <v>9</v>
      </c>
      <c r="D101" s="32" t="s">
        <v>300</v>
      </c>
      <c r="F101" s="33" t="s">
        <v>753</v>
      </c>
      <c r="G101" s="33">
        <v>5</v>
      </c>
      <c r="H101" s="73" t="s">
        <v>300</v>
      </c>
      <c r="I101" s="73" t="s">
        <v>299</v>
      </c>
      <c r="J101" s="33">
        <v>2</v>
      </c>
      <c r="K101" s="33" t="s">
        <v>43</v>
      </c>
      <c r="L101" s="33">
        <v>8</v>
      </c>
      <c r="M101" s="33" t="s">
        <v>17</v>
      </c>
      <c r="N101" s="42" t="s">
        <v>236</v>
      </c>
      <c r="O101" s="43" t="s">
        <v>30</v>
      </c>
      <c r="P101" s="33">
        <v>9</v>
      </c>
      <c r="R101" s="33"/>
      <c r="S101" s="33">
        <v>9</v>
      </c>
      <c r="T101" s="33">
        <f t="shared" si="4"/>
        <v>9</v>
      </c>
    </row>
    <row r="102" spans="3:20" x14ac:dyDescent="0.2">
      <c r="C102" s="50">
        <f>VLOOKUP($H102,Munka2!$E$2:$H$265,4,FALSE)</f>
        <v>1</v>
      </c>
      <c r="D102" s="51" t="s">
        <v>287</v>
      </c>
      <c r="F102" s="33" t="s">
        <v>754</v>
      </c>
      <c r="G102" s="33">
        <v>5</v>
      </c>
      <c r="H102" s="83" t="s">
        <v>755</v>
      </c>
      <c r="I102" s="83" t="s">
        <v>618</v>
      </c>
      <c r="J102" s="33">
        <v>6</v>
      </c>
      <c r="K102" s="33" t="s">
        <v>43</v>
      </c>
      <c r="L102" s="33">
        <v>20</v>
      </c>
      <c r="M102" s="33" t="s">
        <v>17</v>
      </c>
      <c r="N102" s="42" t="s">
        <v>288</v>
      </c>
      <c r="O102" s="43" t="s">
        <v>31</v>
      </c>
      <c r="P102" s="33">
        <v>1</v>
      </c>
      <c r="R102" s="33"/>
      <c r="S102" s="33">
        <v>1</v>
      </c>
      <c r="T102" s="33">
        <f t="shared" si="4"/>
        <v>1</v>
      </c>
    </row>
    <row r="103" spans="3:20" x14ac:dyDescent="0.2">
      <c r="C103" s="50">
        <f>VLOOKUP($H103,Munka2!$E$2:$H$265,4,FALSE)</f>
        <v>1</v>
      </c>
      <c r="D103" s="51" t="s">
        <v>287</v>
      </c>
      <c r="F103" s="33" t="s">
        <v>758</v>
      </c>
      <c r="G103" s="33">
        <v>5</v>
      </c>
      <c r="H103" s="83" t="s">
        <v>759</v>
      </c>
      <c r="I103" s="83" t="s">
        <v>618</v>
      </c>
      <c r="J103" s="33">
        <v>5</v>
      </c>
      <c r="K103" s="33" t="s">
        <v>43</v>
      </c>
      <c r="L103" s="33">
        <v>20</v>
      </c>
      <c r="M103" s="33" t="s">
        <v>17</v>
      </c>
      <c r="N103" s="42" t="s">
        <v>288</v>
      </c>
      <c r="O103" s="43" t="s">
        <v>31</v>
      </c>
      <c r="P103" s="33">
        <v>1</v>
      </c>
      <c r="R103" s="33"/>
      <c r="S103" s="33">
        <v>1</v>
      </c>
      <c r="T103" s="33">
        <f t="shared" si="4"/>
        <v>1</v>
      </c>
    </row>
    <row r="104" spans="3:20" x14ac:dyDescent="0.2">
      <c r="C104" s="50">
        <f>VLOOKUP($H104,Munka2!$E$2:$H$265,4,FALSE)</f>
        <v>36</v>
      </c>
      <c r="F104" s="33" t="s">
        <v>749</v>
      </c>
      <c r="G104" s="33">
        <v>5</v>
      </c>
      <c r="H104" s="58" t="s">
        <v>294</v>
      </c>
      <c r="I104" s="58" t="s">
        <v>380</v>
      </c>
      <c r="J104" s="33">
        <v>4</v>
      </c>
      <c r="K104" s="33" t="s">
        <v>43</v>
      </c>
      <c r="L104" s="33">
        <v>12</v>
      </c>
      <c r="M104" s="33" t="s">
        <v>16</v>
      </c>
      <c r="N104" s="42" t="s">
        <v>100</v>
      </c>
      <c r="O104" s="43" t="s">
        <v>30</v>
      </c>
      <c r="P104" s="33">
        <v>36</v>
      </c>
      <c r="S104" s="33">
        <v>36</v>
      </c>
      <c r="T104" s="33">
        <f t="shared" si="4"/>
        <v>36</v>
      </c>
    </row>
    <row r="105" spans="3:20" ht="36" x14ac:dyDescent="0.2">
      <c r="C105" s="50">
        <f>VLOOKUP($H105,Munka2!$E$2:$H$265,4,FALSE)</f>
        <v>37</v>
      </c>
      <c r="F105" s="33" t="s">
        <v>749</v>
      </c>
      <c r="G105" s="33">
        <v>5</v>
      </c>
      <c r="H105" s="54" t="s">
        <v>119</v>
      </c>
      <c r="I105" s="54" t="s">
        <v>51</v>
      </c>
      <c r="J105" s="33">
        <v>2</v>
      </c>
      <c r="K105" s="33" t="s">
        <v>43</v>
      </c>
      <c r="L105" s="33">
        <v>8</v>
      </c>
      <c r="M105" s="33" t="s">
        <v>16</v>
      </c>
      <c r="N105" s="42" t="s">
        <v>52</v>
      </c>
      <c r="O105" s="43" t="s">
        <v>53</v>
      </c>
      <c r="P105" s="33">
        <v>37</v>
      </c>
      <c r="S105" s="33">
        <v>37</v>
      </c>
      <c r="T105" s="33">
        <f t="shared" si="4"/>
        <v>37</v>
      </c>
    </row>
    <row r="106" spans="3:20" x14ac:dyDescent="0.2">
      <c r="C106" s="50">
        <f>VLOOKUP($H106,Munka2!$E$2:$H$265,4,FALSE)</f>
        <v>33</v>
      </c>
      <c r="F106" s="33" t="s">
        <v>749</v>
      </c>
      <c r="G106" s="33">
        <v>5</v>
      </c>
      <c r="H106" s="83" t="s">
        <v>186</v>
      </c>
      <c r="I106" s="83" t="s">
        <v>156</v>
      </c>
      <c r="J106" s="33">
        <v>3</v>
      </c>
      <c r="K106" s="33" t="s">
        <v>42</v>
      </c>
      <c r="L106" s="33">
        <v>8</v>
      </c>
      <c r="M106" s="33" t="s">
        <v>16</v>
      </c>
      <c r="N106" s="32" t="s">
        <v>39</v>
      </c>
      <c r="O106" s="43" t="s">
        <v>30</v>
      </c>
      <c r="P106" s="33">
        <v>33</v>
      </c>
      <c r="S106" s="33">
        <v>33</v>
      </c>
      <c r="T106" s="33">
        <f>IF(ISERROR(S106),"",S106)</f>
        <v>33</v>
      </c>
    </row>
    <row r="107" spans="3:20" x14ac:dyDescent="0.2">
      <c r="C107" s="50">
        <f>VLOOKUP($H107,Munka2!$E$2:$H$265,4,FALSE)</f>
        <v>11</v>
      </c>
      <c r="F107" s="33" t="s">
        <v>756</v>
      </c>
      <c r="G107" s="33">
        <v>6</v>
      </c>
      <c r="H107" s="54" t="s">
        <v>307</v>
      </c>
      <c r="I107" s="54" t="s">
        <v>483</v>
      </c>
      <c r="J107" s="33">
        <v>15</v>
      </c>
      <c r="K107" s="33" t="s">
        <v>58</v>
      </c>
      <c r="M107" s="33" t="s">
        <v>15</v>
      </c>
      <c r="N107" s="42" t="s">
        <v>765</v>
      </c>
      <c r="O107" s="43" t="s">
        <v>31</v>
      </c>
      <c r="P107" s="33">
        <v>11</v>
      </c>
      <c r="S107" s="33">
        <v>11</v>
      </c>
      <c r="T107" s="33">
        <f t="shared" si="4"/>
        <v>11</v>
      </c>
    </row>
    <row r="108" spans="3:20" x14ac:dyDescent="0.2">
      <c r="C108" s="50">
        <f>VLOOKUP($H108,Munka2!$E$2:$H$265,4,FALSE)</f>
        <v>5</v>
      </c>
      <c r="F108" s="33" t="s">
        <v>749</v>
      </c>
      <c r="G108" s="33">
        <v>6</v>
      </c>
      <c r="H108" s="56" t="s">
        <v>180</v>
      </c>
      <c r="I108" s="56" t="s">
        <v>181</v>
      </c>
      <c r="J108" s="33">
        <v>2</v>
      </c>
      <c r="K108" s="33" t="s">
        <v>43</v>
      </c>
      <c r="L108" s="33">
        <v>8</v>
      </c>
      <c r="M108" s="33" t="s">
        <v>15</v>
      </c>
      <c r="N108" s="32" t="s">
        <v>768</v>
      </c>
      <c r="O108" s="43" t="s">
        <v>30</v>
      </c>
      <c r="P108" s="33">
        <v>5</v>
      </c>
      <c r="Q108" s="33"/>
      <c r="R108" s="33"/>
      <c r="S108" s="33">
        <v>5</v>
      </c>
      <c r="T108" s="33">
        <f t="shared" si="4"/>
        <v>5</v>
      </c>
    </row>
    <row r="109" spans="3:20" x14ac:dyDescent="0.2">
      <c r="C109" s="50">
        <f>VLOOKUP($H109,Munka2!$E$2:$H$265,4,FALSE)</f>
        <v>27</v>
      </c>
      <c r="F109" s="33" t="s">
        <v>749</v>
      </c>
      <c r="G109" s="33">
        <v>7</v>
      </c>
      <c r="H109" s="54" t="s">
        <v>308</v>
      </c>
      <c r="I109" s="54" t="s">
        <v>483</v>
      </c>
      <c r="J109" s="33">
        <v>15</v>
      </c>
      <c r="K109" s="33" t="s">
        <v>58</v>
      </c>
      <c r="M109" s="33" t="s">
        <v>17</v>
      </c>
      <c r="N109" s="42" t="s">
        <v>765</v>
      </c>
      <c r="O109" s="43" t="s">
        <v>31</v>
      </c>
      <c r="P109" s="33">
        <v>27</v>
      </c>
      <c r="S109" s="33">
        <v>27</v>
      </c>
      <c r="T109" s="33">
        <f t="shared" si="4"/>
        <v>27</v>
      </c>
    </row>
    <row r="110" spans="3:20" x14ac:dyDescent="0.2">
      <c r="F110" s="33" t="s">
        <v>749</v>
      </c>
      <c r="G110" s="33">
        <v>6</v>
      </c>
      <c r="H110" s="75" t="s">
        <v>116</v>
      </c>
      <c r="I110" s="75" t="s">
        <v>117</v>
      </c>
      <c r="J110" s="33">
        <v>3</v>
      </c>
      <c r="K110" s="33" t="s">
        <v>43</v>
      </c>
      <c r="L110" s="33">
        <v>12</v>
      </c>
      <c r="M110" s="33" t="s">
        <v>16</v>
      </c>
      <c r="N110" s="42" t="s">
        <v>118</v>
      </c>
      <c r="O110" s="43" t="s">
        <v>31</v>
      </c>
      <c r="P110" s="33" t="s">
        <v>776</v>
      </c>
      <c r="S110" s="33"/>
    </row>
    <row r="111" spans="3:20" x14ac:dyDescent="0.2">
      <c r="S111" s="33"/>
    </row>
    <row r="112" spans="3:20" x14ac:dyDescent="0.2">
      <c r="S112" s="33"/>
    </row>
    <row r="113" spans="19:19" x14ac:dyDescent="0.2">
      <c r="S113" s="33"/>
    </row>
    <row r="114" spans="19:19" x14ac:dyDescent="0.2">
      <c r="S114" s="33"/>
    </row>
    <row r="115" spans="19:19" x14ac:dyDescent="0.2">
      <c r="S115" s="33"/>
    </row>
    <row r="116" spans="19:19" x14ac:dyDescent="0.2">
      <c r="S116" s="33"/>
    </row>
    <row r="117" spans="19:19" x14ac:dyDescent="0.2">
      <c r="S117" s="33"/>
    </row>
    <row r="118" spans="19:19" x14ac:dyDescent="0.2">
      <c r="S118" s="33"/>
    </row>
    <row r="119" spans="19:19" x14ac:dyDescent="0.2">
      <c r="S119" s="33"/>
    </row>
    <row r="120" spans="19:19" x14ac:dyDescent="0.2">
      <c r="S120" s="33"/>
    </row>
    <row r="121" spans="19:19" x14ac:dyDescent="0.2">
      <c r="S121" s="33"/>
    </row>
    <row r="122" spans="19:19" x14ac:dyDescent="0.2">
      <c r="S122" s="33"/>
    </row>
    <row r="123" spans="19:19" x14ac:dyDescent="0.2">
      <c r="S123" s="33"/>
    </row>
    <row r="124" spans="19:19" x14ac:dyDescent="0.2">
      <c r="S124" s="33"/>
    </row>
    <row r="125" spans="19:19" x14ac:dyDescent="0.2">
      <c r="S125" s="33"/>
    </row>
    <row r="126" spans="19:19" x14ac:dyDescent="0.2">
      <c r="S126" s="33"/>
    </row>
    <row r="127" spans="19:19" x14ac:dyDescent="0.2">
      <c r="S127" s="33"/>
    </row>
    <row r="128" spans="19:19" x14ac:dyDescent="0.2">
      <c r="S128" s="33"/>
    </row>
    <row r="129" spans="19:19" x14ac:dyDescent="0.2">
      <c r="S129" s="33"/>
    </row>
    <row r="130" spans="19:19" x14ac:dyDescent="0.2">
      <c r="S130" s="33"/>
    </row>
    <row r="131" spans="19:19" x14ac:dyDescent="0.2">
      <c r="S131" s="33"/>
    </row>
    <row r="132" spans="19:19" x14ac:dyDescent="0.2">
      <c r="S132" s="33"/>
    </row>
    <row r="133" spans="19:19" x14ac:dyDescent="0.2">
      <c r="S133" s="33"/>
    </row>
    <row r="134" spans="19:19" x14ac:dyDescent="0.2">
      <c r="S134" s="33"/>
    </row>
    <row r="135" spans="19:19" x14ac:dyDescent="0.2">
      <c r="S135" s="33"/>
    </row>
    <row r="136" spans="19:19" x14ac:dyDescent="0.2">
      <c r="S136" s="33"/>
    </row>
    <row r="137" spans="19:19" x14ac:dyDescent="0.2">
      <c r="S137" s="33"/>
    </row>
    <row r="138" spans="19:19" x14ac:dyDescent="0.2">
      <c r="S138" s="33"/>
    </row>
    <row r="139" spans="19:19" x14ac:dyDescent="0.2">
      <c r="S139" s="33"/>
    </row>
    <row r="140" spans="19:19" x14ac:dyDescent="0.2">
      <c r="S140" s="33"/>
    </row>
    <row r="141" spans="19:19" x14ac:dyDescent="0.2">
      <c r="S141" s="33"/>
    </row>
    <row r="142" spans="19:19" x14ac:dyDescent="0.2">
      <c r="S142" s="33"/>
    </row>
    <row r="143" spans="19:19" x14ac:dyDescent="0.2">
      <c r="S143" s="33"/>
    </row>
    <row r="144" spans="19:19" x14ac:dyDescent="0.2">
      <c r="S144" s="33"/>
    </row>
    <row r="145" spans="19:19" x14ac:dyDescent="0.2">
      <c r="S145" s="33"/>
    </row>
    <row r="146" spans="19:19" x14ac:dyDescent="0.2">
      <c r="S146" s="33"/>
    </row>
    <row r="147" spans="19:19" x14ac:dyDescent="0.2">
      <c r="S147" s="33"/>
    </row>
    <row r="148" spans="19:19" x14ac:dyDescent="0.2">
      <c r="S148" s="33"/>
    </row>
    <row r="149" spans="19:19" x14ac:dyDescent="0.2">
      <c r="S149" s="33"/>
    </row>
    <row r="150" spans="19:19" x14ac:dyDescent="0.2">
      <c r="S150" s="33"/>
    </row>
    <row r="151" spans="19:19" x14ac:dyDescent="0.2">
      <c r="S151" s="33"/>
    </row>
    <row r="152" spans="19:19" x14ac:dyDescent="0.2">
      <c r="S152" s="33"/>
    </row>
    <row r="153" spans="19:19" x14ac:dyDescent="0.2">
      <c r="S153" s="33"/>
    </row>
    <row r="154" spans="19:19" x14ac:dyDescent="0.2">
      <c r="S154" s="33"/>
    </row>
    <row r="155" spans="19:19" x14ac:dyDescent="0.2">
      <c r="S155" s="33"/>
    </row>
    <row r="156" spans="19:19" x14ac:dyDescent="0.2">
      <c r="S156" s="33"/>
    </row>
    <row r="157" spans="19:19" x14ac:dyDescent="0.2">
      <c r="S157" s="33"/>
    </row>
    <row r="158" spans="19:19" x14ac:dyDescent="0.2">
      <c r="S158" s="33"/>
    </row>
    <row r="159" spans="19:19" x14ac:dyDescent="0.2">
      <c r="S159" s="33"/>
    </row>
  </sheetData>
  <phoneticPr fontId="0" type="noConversion"/>
  <printOptions horizontalCentered="1" gridLines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499B7-5F69-4BBD-AD03-E62AE50FB621}">
  <dimension ref="A1:U161"/>
  <sheetViews>
    <sheetView zoomScale="75" workbookViewId="0">
      <selection activeCell="A2" sqref="A2:V2"/>
    </sheetView>
  </sheetViews>
  <sheetFormatPr defaultColWidth="9.140625" defaultRowHeight="18" x14ac:dyDescent="0.25"/>
  <cols>
    <col min="1" max="1" width="5.5703125" style="23" customWidth="1"/>
    <col min="2" max="2" width="5.85546875" style="1" customWidth="1"/>
    <col min="3" max="3" width="10.42578125" style="2" customWidth="1"/>
    <col min="4" max="4" width="16.42578125" style="1" customWidth="1"/>
    <col min="5" max="5" width="6.85546875" style="1" customWidth="1"/>
    <col min="6" max="6" width="18.5703125" style="1" customWidth="1"/>
    <col min="7" max="7" width="7.42578125" style="1" customWidth="1"/>
    <col min="8" max="8" width="15.5703125" style="1" customWidth="1"/>
    <col min="9" max="9" width="33.85546875" style="1" customWidth="1"/>
    <col min="10" max="10" width="6.140625" style="23" customWidth="1"/>
    <col min="11" max="13" width="6.140625" style="2" customWidth="1"/>
    <col min="14" max="14" width="34.42578125" style="1" customWidth="1"/>
    <col min="15" max="15" width="28.140625" style="109" customWidth="1"/>
    <col min="16" max="16" width="12.5703125" style="1" customWidth="1"/>
    <col min="17" max="18" width="9.140625" style="23"/>
    <col min="19" max="19" width="14" style="1" bestFit="1" customWidth="1"/>
    <col min="20" max="20" width="9.140625" style="2"/>
    <col min="21" max="16384" width="9.140625" style="1"/>
  </cols>
  <sheetData>
    <row r="1" spans="1:21" x14ac:dyDescent="0.25">
      <c r="I1" s="2"/>
    </row>
    <row r="2" spans="1:21" ht="63" x14ac:dyDescent="0.25">
      <c r="C2" s="28" t="s">
        <v>734</v>
      </c>
      <c r="D2" s="28" t="s">
        <v>400</v>
      </c>
      <c r="E2" s="28" t="s">
        <v>277</v>
      </c>
      <c r="F2" s="29" t="s">
        <v>193</v>
      </c>
      <c r="G2" s="29" t="s">
        <v>163</v>
      </c>
      <c r="H2" s="30" t="s">
        <v>18</v>
      </c>
      <c r="I2" s="30" t="s">
        <v>19</v>
      </c>
      <c r="J2" s="30" t="s">
        <v>20</v>
      </c>
      <c r="K2" s="30" t="s">
        <v>41</v>
      </c>
      <c r="L2" s="30" t="s">
        <v>22</v>
      </c>
      <c r="M2" s="30" t="s">
        <v>14</v>
      </c>
      <c r="N2" s="30" t="s">
        <v>21</v>
      </c>
      <c r="O2" s="31" t="s">
        <v>309</v>
      </c>
      <c r="P2" s="31" t="s">
        <v>98</v>
      </c>
      <c r="Q2" s="8"/>
      <c r="R2" s="8"/>
    </row>
    <row r="3" spans="1:21" ht="20.100000000000001" customHeight="1" x14ac:dyDescent="0.25">
      <c r="A3" s="23">
        <v>1</v>
      </c>
      <c r="B3" s="23"/>
      <c r="C3" s="34">
        <f>VLOOKUP($H3,Munka2!$E$2:$H$265,4,FALSE)</f>
        <v>3</v>
      </c>
      <c r="D3" s="39" t="s">
        <v>780</v>
      </c>
      <c r="F3" s="34" t="s">
        <v>779</v>
      </c>
      <c r="G3" s="34">
        <v>1</v>
      </c>
      <c r="H3" s="91" t="s">
        <v>780</v>
      </c>
      <c r="I3" s="91" t="s">
        <v>130</v>
      </c>
      <c r="J3" s="34">
        <v>4</v>
      </c>
      <c r="K3" s="34" t="s">
        <v>43</v>
      </c>
      <c r="L3" s="34">
        <v>12</v>
      </c>
      <c r="M3" s="33" t="s">
        <v>15</v>
      </c>
      <c r="N3" s="42" t="s">
        <v>27</v>
      </c>
      <c r="O3" s="49" t="s">
        <v>31</v>
      </c>
      <c r="P3" s="35">
        <v>3</v>
      </c>
      <c r="S3" s="34">
        <f>VLOOKUP($H3,Munka2!$E$2:$H$265,4,FALSE)</f>
        <v>3</v>
      </c>
      <c r="T3" s="34">
        <f t="shared" ref="T3:T28" si="0">IF(ISERROR(S3),"",S3)</f>
        <v>3</v>
      </c>
    </row>
    <row r="4" spans="1:21" ht="20.100000000000001" customHeight="1" x14ac:dyDescent="0.25">
      <c r="A4" s="23">
        <v>28</v>
      </c>
      <c r="C4" s="34">
        <f>VLOOKUP($H4,Munka2!$E$2:$H$265,4,FALSE)</f>
        <v>5</v>
      </c>
      <c r="D4" s="39" t="s">
        <v>780</v>
      </c>
      <c r="F4" s="34" t="s">
        <v>806</v>
      </c>
      <c r="G4" s="34">
        <v>1</v>
      </c>
      <c r="H4" s="91" t="s">
        <v>808</v>
      </c>
      <c r="I4" s="91" t="s">
        <v>59</v>
      </c>
      <c r="J4" s="34">
        <v>3</v>
      </c>
      <c r="K4" s="34" t="s">
        <v>42</v>
      </c>
      <c r="L4" s="34">
        <v>8</v>
      </c>
      <c r="M4" s="34" t="s">
        <v>15</v>
      </c>
      <c r="N4" s="42" t="s">
        <v>27</v>
      </c>
      <c r="O4" s="49" t="s">
        <v>31</v>
      </c>
      <c r="P4" s="34">
        <v>5</v>
      </c>
      <c r="S4" s="34">
        <f>VLOOKUP($H4,Munka2!$E$2:$H$265,4,FALSE)</f>
        <v>5</v>
      </c>
      <c r="T4" s="34">
        <f t="shared" si="0"/>
        <v>5</v>
      </c>
    </row>
    <row r="5" spans="1:21" ht="20.100000000000001" customHeight="1" x14ac:dyDescent="0.25">
      <c r="A5" s="23">
        <v>2</v>
      </c>
      <c r="B5" s="23"/>
      <c r="C5" s="34">
        <f>VLOOKUP($H5,Munka2!$E$2:$H$265,4,FALSE)</f>
        <v>6</v>
      </c>
      <c r="D5" s="39" t="s">
        <v>781</v>
      </c>
      <c r="F5" s="34" t="s">
        <v>779</v>
      </c>
      <c r="G5" s="34">
        <v>1</v>
      </c>
      <c r="H5" s="92" t="s">
        <v>781</v>
      </c>
      <c r="I5" s="92" t="s">
        <v>65</v>
      </c>
      <c r="J5" s="34">
        <v>7</v>
      </c>
      <c r="K5" s="34" t="s">
        <v>43</v>
      </c>
      <c r="L5" s="34">
        <v>20</v>
      </c>
      <c r="M5" s="33" t="s">
        <v>15</v>
      </c>
      <c r="N5" s="32" t="s">
        <v>105</v>
      </c>
      <c r="O5" s="51" t="s">
        <v>30</v>
      </c>
      <c r="P5" s="34">
        <v>6</v>
      </c>
      <c r="S5" s="34">
        <f>VLOOKUP($H5,Munka2!$E$2:$H$265,4,FALSE)</f>
        <v>6</v>
      </c>
      <c r="T5" s="34">
        <f t="shared" si="0"/>
        <v>6</v>
      </c>
      <c r="U5" s="37"/>
    </row>
    <row r="6" spans="1:21" ht="20.100000000000001" customHeight="1" x14ac:dyDescent="0.25">
      <c r="A6" s="23">
        <v>37</v>
      </c>
      <c r="C6" s="34">
        <f>VLOOKUP($H6,Munka2!$E$2:$H$265,4,FALSE)</f>
        <v>7</v>
      </c>
      <c r="D6" s="39" t="s">
        <v>781</v>
      </c>
      <c r="F6" s="23" t="s">
        <v>806</v>
      </c>
      <c r="G6" s="23">
        <v>2</v>
      </c>
      <c r="H6" s="110" t="s">
        <v>815</v>
      </c>
      <c r="I6" s="110" t="s">
        <v>65</v>
      </c>
      <c r="J6" s="23">
        <v>4</v>
      </c>
      <c r="K6" s="23" t="s">
        <v>43</v>
      </c>
      <c r="L6" s="23">
        <v>16</v>
      </c>
      <c r="M6" s="23" t="s">
        <v>15</v>
      </c>
      <c r="N6" s="32" t="s">
        <v>105</v>
      </c>
      <c r="O6" s="51" t="s">
        <v>30</v>
      </c>
      <c r="P6" s="34">
        <v>7</v>
      </c>
      <c r="S6" s="34">
        <f>VLOOKUP($H6,Munka2!$E$2:$H$265,4,FALSE)</f>
        <v>7</v>
      </c>
      <c r="T6" s="34">
        <f t="shared" si="0"/>
        <v>7</v>
      </c>
      <c r="U6" s="37"/>
    </row>
    <row r="7" spans="1:21" ht="20.100000000000001" customHeight="1" x14ac:dyDescent="0.25">
      <c r="A7" s="23">
        <v>44</v>
      </c>
      <c r="C7" s="34">
        <f>VLOOKUP($H7,Munka2!$E$2:$H$265,4,FALSE)</f>
        <v>6</v>
      </c>
      <c r="D7" s="39" t="s">
        <v>781</v>
      </c>
      <c r="F7" s="23" t="s">
        <v>806</v>
      </c>
      <c r="G7" s="23">
        <v>3</v>
      </c>
      <c r="H7" s="110" t="s">
        <v>821</v>
      </c>
      <c r="I7" s="110" t="s">
        <v>67</v>
      </c>
      <c r="J7" s="23">
        <v>3</v>
      </c>
      <c r="K7" s="23" t="s">
        <v>42</v>
      </c>
      <c r="L7" s="23">
        <v>8</v>
      </c>
      <c r="M7" s="23" t="s">
        <v>15</v>
      </c>
      <c r="N7" s="32" t="s">
        <v>105</v>
      </c>
      <c r="O7" s="51" t="s">
        <v>30</v>
      </c>
      <c r="P7" s="34">
        <v>6</v>
      </c>
      <c r="S7" s="34">
        <f>VLOOKUP($H7,Munka2!$E$2:$H$265,4,FALSE)</f>
        <v>6</v>
      </c>
      <c r="T7" s="34">
        <f t="shared" si="0"/>
        <v>6</v>
      </c>
      <c r="U7" s="37"/>
    </row>
    <row r="8" spans="1:21" ht="20.100000000000001" customHeight="1" x14ac:dyDescent="0.25">
      <c r="A8" s="23">
        <v>98</v>
      </c>
      <c r="C8" s="34">
        <f>VLOOKUP($H8,Munka2!$E$2:$H$265,4,FALSE)</f>
        <v>3</v>
      </c>
      <c r="D8" s="39" t="s">
        <v>781</v>
      </c>
      <c r="F8" s="23" t="s">
        <v>862</v>
      </c>
      <c r="G8" s="23">
        <v>3</v>
      </c>
      <c r="H8" s="110" t="s">
        <v>870</v>
      </c>
      <c r="I8" s="110" t="s">
        <v>190</v>
      </c>
      <c r="J8" s="23">
        <v>5</v>
      </c>
      <c r="K8" s="23" t="s">
        <v>43</v>
      </c>
      <c r="L8" s="23">
        <v>16</v>
      </c>
      <c r="M8" s="23" t="s">
        <v>15</v>
      </c>
      <c r="N8" s="32" t="s">
        <v>105</v>
      </c>
      <c r="O8" s="51" t="s">
        <v>30</v>
      </c>
      <c r="P8" s="34">
        <v>3</v>
      </c>
      <c r="S8" s="34">
        <f>VLOOKUP($H8,Munka2!$E$2:$H$265,4,FALSE)</f>
        <v>3</v>
      </c>
      <c r="T8" s="34">
        <f t="shared" si="0"/>
        <v>3</v>
      </c>
      <c r="U8" s="37"/>
    </row>
    <row r="9" spans="1:21" ht="20.100000000000001" customHeight="1" x14ac:dyDescent="0.25">
      <c r="A9" s="23">
        <v>3</v>
      </c>
      <c r="B9" s="23"/>
      <c r="C9" s="34">
        <f>VLOOKUP($H9,Munka2!$E$2:$H$265,4,FALSE)</f>
        <v>3</v>
      </c>
      <c r="D9" s="39" t="s">
        <v>782</v>
      </c>
      <c r="F9" s="34" t="s">
        <v>779</v>
      </c>
      <c r="G9" s="34">
        <v>1</v>
      </c>
      <c r="H9" s="93" t="s">
        <v>782</v>
      </c>
      <c r="I9" s="93" t="s">
        <v>60</v>
      </c>
      <c r="J9" s="34">
        <v>3</v>
      </c>
      <c r="K9" s="34" t="s">
        <v>43</v>
      </c>
      <c r="L9" s="34">
        <v>8</v>
      </c>
      <c r="M9" s="33" t="s">
        <v>15</v>
      </c>
      <c r="N9" s="36" t="s">
        <v>61</v>
      </c>
      <c r="O9" s="51" t="s">
        <v>31</v>
      </c>
      <c r="P9" s="35">
        <v>3</v>
      </c>
      <c r="S9" s="34">
        <f>VLOOKUP($H9,Munka2!$E$2:$H$265,4,FALSE)</f>
        <v>3</v>
      </c>
      <c r="T9" s="34">
        <f t="shared" si="0"/>
        <v>3</v>
      </c>
    </row>
    <row r="10" spans="1:21" ht="20.100000000000001" customHeight="1" x14ac:dyDescent="0.25">
      <c r="A10" s="23">
        <v>31</v>
      </c>
      <c r="C10" s="34">
        <f>VLOOKUP($H10,Munka2!$E$2:$H$265,4,FALSE)</f>
        <v>1</v>
      </c>
      <c r="D10" s="39" t="s">
        <v>782</v>
      </c>
      <c r="F10" s="34" t="s">
        <v>806</v>
      </c>
      <c r="G10" s="34">
        <v>1</v>
      </c>
      <c r="H10" s="111" t="s">
        <v>811</v>
      </c>
      <c r="I10" s="111" t="s">
        <v>60</v>
      </c>
      <c r="J10" s="34">
        <v>3</v>
      </c>
      <c r="K10" s="34" t="s">
        <v>43</v>
      </c>
      <c r="L10" s="34">
        <v>8</v>
      </c>
      <c r="M10" s="34" t="s">
        <v>15</v>
      </c>
      <c r="N10" s="36" t="s">
        <v>61</v>
      </c>
      <c r="O10" s="51" t="s">
        <v>31</v>
      </c>
      <c r="P10" s="34">
        <v>1</v>
      </c>
      <c r="S10" s="34">
        <f>VLOOKUP($H10,Munka2!$E$2:$H$265,4,FALSE)</f>
        <v>1</v>
      </c>
      <c r="T10" s="34">
        <f t="shared" si="0"/>
        <v>1</v>
      </c>
    </row>
    <row r="11" spans="1:21" ht="20.100000000000001" customHeight="1" x14ac:dyDescent="0.25">
      <c r="A11" s="23">
        <v>94</v>
      </c>
      <c r="C11" s="34">
        <f>VLOOKUP($H11,Munka2!$E$2:$H$265,4,FALSE)</f>
        <v>3</v>
      </c>
      <c r="D11" s="39" t="s">
        <v>782</v>
      </c>
      <c r="F11" s="23" t="s">
        <v>862</v>
      </c>
      <c r="G11" s="23">
        <v>2</v>
      </c>
      <c r="H11" s="112" t="s">
        <v>867</v>
      </c>
      <c r="I11" s="112" t="s">
        <v>175</v>
      </c>
      <c r="J11" s="23">
        <v>3</v>
      </c>
      <c r="K11" s="23" t="s">
        <v>43</v>
      </c>
      <c r="L11" s="23">
        <v>8</v>
      </c>
      <c r="M11" s="23" t="s">
        <v>15</v>
      </c>
      <c r="N11" s="36" t="s">
        <v>61</v>
      </c>
      <c r="O11" s="51" t="s">
        <v>31</v>
      </c>
      <c r="P11" s="34">
        <v>3</v>
      </c>
      <c r="S11" s="34">
        <f>VLOOKUP($H11,Munka2!$E$2:$H$265,4,FALSE)</f>
        <v>3</v>
      </c>
      <c r="T11" s="34">
        <f t="shared" si="0"/>
        <v>3</v>
      </c>
    </row>
    <row r="12" spans="1:21" x14ac:dyDescent="0.25">
      <c r="A12" s="23">
        <v>4</v>
      </c>
      <c r="B12" s="23"/>
      <c r="C12" s="34">
        <f>VLOOKUP($H12,Munka2!$E$2:$H$265,4,FALSE)</f>
        <v>4</v>
      </c>
      <c r="D12" s="39" t="s">
        <v>783</v>
      </c>
      <c r="F12" s="34" t="s">
        <v>779</v>
      </c>
      <c r="G12" s="34">
        <v>1</v>
      </c>
      <c r="H12" s="94" t="s">
        <v>783</v>
      </c>
      <c r="I12" s="94" t="s">
        <v>33</v>
      </c>
      <c r="J12" s="34">
        <v>5</v>
      </c>
      <c r="K12" s="34" t="s">
        <v>42</v>
      </c>
      <c r="L12" s="34">
        <v>16</v>
      </c>
      <c r="M12" s="33" t="s">
        <v>15</v>
      </c>
      <c r="N12" s="49" t="s">
        <v>29</v>
      </c>
      <c r="O12" s="49" t="s">
        <v>775</v>
      </c>
      <c r="P12" s="33">
        <v>4</v>
      </c>
      <c r="S12" s="34">
        <f>VLOOKUP($H12,Munka2!$E$2:$H$265,4,FALSE)</f>
        <v>4</v>
      </c>
      <c r="T12" s="34">
        <f t="shared" si="0"/>
        <v>4</v>
      </c>
    </row>
    <row r="13" spans="1:21" x14ac:dyDescent="0.25">
      <c r="A13" s="23">
        <v>32</v>
      </c>
      <c r="C13" s="34">
        <f>VLOOKUP($H13,Munka2!$E$2:$H$265,4,FALSE)</f>
        <v>3</v>
      </c>
      <c r="D13" s="39" t="s">
        <v>783</v>
      </c>
      <c r="F13" s="34" t="s">
        <v>806</v>
      </c>
      <c r="G13" s="34">
        <v>1</v>
      </c>
      <c r="H13" s="94" t="s">
        <v>143</v>
      </c>
      <c r="I13" s="94" t="s">
        <v>33</v>
      </c>
      <c r="J13" s="34">
        <v>5</v>
      </c>
      <c r="K13" s="34" t="s">
        <v>42</v>
      </c>
      <c r="L13" s="34">
        <v>16</v>
      </c>
      <c r="M13" s="34" t="s">
        <v>15</v>
      </c>
      <c r="N13" s="49" t="s">
        <v>29</v>
      </c>
      <c r="O13" s="49" t="s">
        <v>775</v>
      </c>
      <c r="P13" s="34">
        <v>3</v>
      </c>
      <c r="S13" s="34">
        <f>VLOOKUP($H13,Munka2!$E$2:$H$265,4,FALSE)</f>
        <v>3</v>
      </c>
      <c r="T13" s="34">
        <f t="shared" si="0"/>
        <v>3</v>
      </c>
    </row>
    <row r="14" spans="1:21" x14ac:dyDescent="0.25">
      <c r="A14" s="23">
        <v>5</v>
      </c>
      <c r="B14" s="23"/>
      <c r="C14" s="34">
        <f>VLOOKUP($H14,Munka2!$E$2:$H$265,4,FALSE)</f>
        <v>5</v>
      </c>
      <c r="D14" s="39" t="s">
        <v>784</v>
      </c>
      <c r="F14" s="34" t="s">
        <v>779</v>
      </c>
      <c r="G14" s="34">
        <v>1</v>
      </c>
      <c r="H14" s="96" t="s">
        <v>784</v>
      </c>
      <c r="I14" s="96" t="s">
        <v>34</v>
      </c>
      <c r="J14" s="34">
        <v>7</v>
      </c>
      <c r="K14" s="34" t="s">
        <v>42</v>
      </c>
      <c r="L14" s="34">
        <v>24</v>
      </c>
      <c r="M14" s="33" t="s">
        <v>15</v>
      </c>
      <c r="N14" s="32" t="s">
        <v>36</v>
      </c>
      <c r="O14" s="51" t="s">
        <v>31</v>
      </c>
      <c r="P14" s="33">
        <v>5</v>
      </c>
      <c r="S14" s="34">
        <f>VLOOKUP($H14,Munka2!$E$2:$H$265,4,FALSE)</f>
        <v>5</v>
      </c>
      <c r="T14" s="34">
        <f t="shared" si="0"/>
        <v>5</v>
      </c>
    </row>
    <row r="15" spans="1:21" x14ac:dyDescent="0.25">
      <c r="A15" s="23">
        <v>33</v>
      </c>
      <c r="C15" s="34">
        <f>VLOOKUP($H15,Munka2!$E$2:$H$265,4,FALSE)</f>
        <v>2</v>
      </c>
      <c r="D15" s="39" t="s">
        <v>784</v>
      </c>
      <c r="F15" s="34" t="s">
        <v>806</v>
      </c>
      <c r="G15" s="34">
        <v>1</v>
      </c>
      <c r="H15" s="113" t="s">
        <v>812</v>
      </c>
      <c r="I15" s="113" t="s">
        <v>34</v>
      </c>
      <c r="J15" s="34">
        <v>4</v>
      </c>
      <c r="K15" s="34" t="s">
        <v>43</v>
      </c>
      <c r="L15" s="34">
        <v>16</v>
      </c>
      <c r="M15" s="34" t="s">
        <v>15</v>
      </c>
      <c r="N15" s="32" t="s">
        <v>36</v>
      </c>
      <c r="O15" s="51" t="s">
        <v>31</v>
      </c>
      <c r="P15" s="34">
        <v>2</v>
      </c>
      <c r="S15" s="34">
        <f>VLOOKUP($H15,Munka2!$E$2:$H$265,4,FALSE)</f>
        <v>2</v>
      </c>
      <c r="T15" s="34">
        <f t="shared" si="0"/>
        <v>2</v>
      </c>
    </row>
    <row r="16" spans="1:21" x14ac:dyDescent="0.25">
      <c r="A16" s="23">
        <v>103</v>
      </c>
      <c r="C16" s="34">
        <f>VLOOKUP($H16,Munka2!$E$2:$H$265,4,FALSE)</f>
        <v>1</v>
      </c>
      <c r="D16" s="39" t="s">
        <v>784</v>
      </c>
      <c r="F16" s="23" t="s">
        <v>862</v>
      </c>
      <c r="G16" s="23">
        <v>3</v>
      </c>
      <c r="H16" s="114" t="s">
        <v>873</v>
      </c>
      <c r="I16" s="114" t="s">
        <v>177</v>
      </c>
      <c r="J16" s="23">
        <v>5</v>
      </c>
      <c r="K16" s="23" t="s">
        <v>43</v>
      </c>
      <c r="L16" s="23">
        <v>16</v>
      </c>
      <c r="M16" s="23" t="s">
        <v>15</v>
      </c>
      <c r="N16" s="32" t="s">
        <v>36</v>
      </c>
      <c r="O16" s="51" t="s">
        <v>31</v>
      </c>
      <c r="P16" s="34">
        <v>1</v>
      </c>
      <c r="S16" s="34">
        <f>VLOOKUP($H16,Munka2!$E$2:$H$265,4,FALSE)</f>
        <v>1</v>
      </c>
      <c r="T16" s="34">
        <f t="shared" si="0"/>
        <v>1</v>
      </c>
    </row>
    <row r="17" spans="1:21" x14ac:dyDescent="0.25">
      <c r="A17" s="23">
        <v>6</v>
      </c>
      <c r="B17" s="23"/>
      <c r="C17" s="34">
        <f>VLOOKUP($H17,Munka2!$E$2:$H$265,4,FALSE)</f>
        <v>2</v>
      </c>
      <c r="D17" s="39" t="s">
        <v>785</v>
      </c>
      <c r="F17" s="34" t="s">
        <v>779</v>
      </c>
      <c r="G17" s="34">
        <v>1</v>
      </c>
      <c r="H17" s="61" t="s">
        <v>785</v>
      </c>
      <c r="I17" s="61" t="s">
        <v>35</v>
      </c>
      <c r="J17" s="34">
        <v>5</v>
      </c>
      <c r="K17" s="34" t="s">
        <v>43</v>
      </c>
      <c r="L17" s="34">
        <v>16</v>
      </c>
      <c r="M17" s="33" t="s">
        <v>15</v>
      </c>
      <c r="N17" s="36" t="s">
        <v>46</v>
      </c>
      <c r="O17" s="51" t="s">
        <v>30</v>
      </c>
      <c r="P17" s="34">
        <v>2</v>
      </c>
      <c r="S17" s="34">
        <f>VLOOKUP($H17,Munka2!$E$2:$H$265,4,FALSE)</f>
        <v>2</v>
      </c>
      <c r="T17" s="34">
        <f t="shared" si="0"/>
        <v>2</v>
      </c>
    </row>
    <row r="18" spans="1:21" x14ac:dyDescent="0.25">
      <c r="A18" s="23">
        <v>34</v>
      </c>
      <c r="C18" s="34">
        <f>VLOOKUP($H18,Munka2!$E$2:$H$265,4,FALSE)</f>
        <v>1</v>
      </c>
      <c r="D18" s="39" t="s">
        <v>785</v>
      </c>
      <c r="F18" s="23" t="s">
        <v>806</v>
      </c>
      <c r="G18" s="23">
        <v>1</v>
      </c>
      <c r="H18" s="61" t="s">
        <v>106</v>
      </c>
      <c r="I18" s="61" t="s">
        <v>35</v>
      </c>
      <c r="J18" s="23">
        <v>5</v>
      </c>
      <c r="K18" s="23" t="s">
        <v>43</v>
      </c>
      <c r="L18" s="23">
        <v>16</v>
      </c>
      <c r="M18" s="23" t="s">
        <v>15</v>
      </c>
      <c r="N18" s="36" t="s">
        <v>46</v>
      </c>
      <c r="O18" s="51" t="s">
        <v>30</v>
      </c>
      <c r="P18" s="34">
        <v>1</v>
      </c>
      <c r="S18" s="34">
        <f>VLOOKUP($H18,Munka2!$E$2:$H$265,4,FALSE)</f>
        <v>1</v>
      </c>
      <c r="T18" s="34">
        <f t="shared" si="0"/>
        <v>1</v>
      </c>
    </row>
    <row r="19" spans="1:21" x14ac:dyDescent="0.25">
      <c r="A19" s="23">
        <v>90</v>
      </c>
      <c r="C19" s="34">
        <f>VLOOKUP($H19,Munka2!$E$2:$H$265,4,FALSE)</f>
        <v>3</v>
      </c>
      <c r="D19" s="39" t="s">
        <v>785</v>
      </c>
      <c r="F19" s="23" t="s">
        <v>862</v>
      </c>
      <c r="G19" s="23">
        <v>1</v>
      </c>
      <c r="H19" s="61" t="s">
        <v>170</v>
      </c>
      <c r="I19" s="61" t="s">
        <v>171</v>
      </c>
      <c r="J19" s="23">
        <v>4</v>
      </c>
      <c r="K19" s="23" t="s">
        <v>43</v>
      </c>
      <c r="L19" s="23">
        <v>16</v>
      </c>
      <c r="M19" s="23" t="s">
        <v>15</v>
      </c>
      <c r="N19" s="36" t="s">
        <v>46</v>
      </c>
      <c r="O19" s="51" t="s">
        <v>30</v>
      </c>
      <c r="P19" s="34">
        <v>3</v>
      </c>
      <c r="S19" s="34">
        <f>VLOOKUP($H19,Munka2!$E$2:$H$265,4,FALSE)</f>
        <v>3</v>
      </c>
      <c r="T19" s="34">
        <f t="shared" si="0"/>
        <v>3</v>
      </c>
    </row>
    <row r="20" spans="1:21" ht="20.100000000000001" customHeight="1" x14ac:dyDescent="0.25">
      <c r="A20" s="23">
        <v>7</v>
      </c>
      <c r="B20" s="23"/>
      <c r="C20" s="34">
        <f>VLOOKUP($H20,Munka2!$E$2:$H$265,4,FALSE)</f>
        <v>2</v>
      </c>
      <c r="D20" s="39" t="s">
        <v>786</v>
      </c>
      <c r="F20" s="34" t="s">
        <v>779</v>
      </c>
      <c r="G20" s="34">
        <v>1</v>
      </c>
      <c r="H20" s="100" t="s">
        <v>786</v>
      </c>
      <c r="I20" s="100" t="s">
        <v>62</v>
      </c>
      <c r="J20" s="34">
        <v>2</v>
      </c>
      <c r="K20" s="34" t="s">
        <v>42</v>
      </c>
      <c r="L20" s="34">
        <v>8</v>
      </c>
      <c r="M20" s="33" t="s">
        <v>16</v>
      </c>
      <c r="N20" s="32" t="s">
        <v>89</v>
      </c>
      <c r="O20" s="51" t="s">
        <v>30</v>
      </c>
      <c r="P20" s="33">
        <v>2</v>
      </c>
      <c r="S20" s="34">
        <f>VLOOKUP($H20,Munka2!$E$2:$H$265,4,FALSE)</f>
        <v>2</v>
      </c>
      <c r="T20" s="34">
        <f t="shared" si="0"/>
        <v>2</v>
      </c>
    </row>
    <row r="21" spans="1:21" x14ac:dyDescent="0.25">
      <c r="A21" s="23">
        <v>8</v>
      </c>
      <c r="B21" s="23"/>
      <c r="C21" s="34" t="e">
        <f>VLOOKUP($H21,Munka2!$E$2:$H$265,4,FALSE)</f>
        <v>#N/A</v>
      </c>
      <c r="D21" s="39" t="s">
        <v>787</v>
      </c>
      <c r="F21" s="34" t="s">
        <v>779</v>
      </c>
      <c r="G21" s="34">
        <v>1</v>
      </c>
      <c r="H21" s="59" t="s">
        <v>787</v>
      </c>
      <c r="I21" s="59" t="s">
        <v>80</v>
      </c>
      <c r="J21" s="34">
        <v>3</v>
      </c>
      <c r="K21" s="34" t="s">
        <v>42</v>
      </c>
      <c r="L21" s="34">
        <v>8</v>
      </c>
      <c r="M21" s="33" t="s">
        <v>16</v>
      </c>
      <c r="N21" s="42" t="s">
        <v>128</v>
      </c>
      <c r="O21" s="49" t="s">
        <v>30</v>
      </c>
      <c r="P21" s="34" t="s">
        <v>776</v>
      </c>
      <c r="S21" s="34" t="e">
        <f>VLOOKUP($H21,Munka2!$E$2:$H$265,4,FALSE)</f>
        <v>#N/A</v>
      </c>
      <c r="T21" s="34" t="str">
        <f t="shared" si="0"/>
        <v/>
      </c>
    </row>
    <row r="22" spans="1:21" x14ac:dyDescent="0.25">
      <c r="A22" s="23">
        <v>25</v>
      </c>
      <c r="B22" s="23"/>
      <c r="C22" s="34">
        <f>VLOOKUP($H22,Munka2!$E$2:$H$265,4,FALSE)</f>
        <v>2</v>
      </c>
      <c r="D22" s="39" t="s">
        <v>787</v>
      </c>
      <c r="F22" s="34" t="s">
        <v>803</v>
      </c>
      <c r="G22" s="34">
        <v>1</v>
      </c>
      <c r="H22" s="59" t="s">
        <v>804</v>
      </c>
      <c r="I22" s="59" t="s">
        <v>80</v>
      </c>
      <c r="J22" s="34">
        <v>2</v>
      </c>
      <c r="K22" s="34" t="s">
        <v>42</v>
      </c>
      <c r="L22" s="34">
        <v>8</v>
      </c>
      <c r="M22" s="34" t="s">
        <v>16</v>
      </c>
      <c r="N22" s="42" t="s">
        <v>128</v>
      </c>
      <c r="O22" s="49" t="s">
        <v>30</v>
      </c>
      <c r="P22" s="34">
        <v>2</v>
      </c>
      <c r="S22" s="34">
        <f>VLOOKUP($H22,Munka2!$E$2:$H$265,4,FALSE)</f>
        <v>2</v>
      </c>
      <c r="T22" s="34">
        <f t="shared" si="0"/>
        <v>2</v>
      </c>
    </row>
    <row r="23" spans="1:21" x14ac:dyDescent="0.25">
      <c r="A23" s="23">
        <v>9</v>
      </c>
      <c r="B23" s="23"/>
      <c r="C23" s="34" t="e">
        <f>VLOOKUP($H23,Munka2!$E$2:$H$265,4,FALSE)</f>
        <v>#N/A</v>
      </c>
      <c r="D23" s="39" t="s">
        <v>788</v>
      </c>
      <c r="F23" s="34" t="s">
        <v>779</v>
      </c>
      <c r="G23" s="34">
        <v>1</v>
      </c>
      <c r="H23" s="61" t="s">
        <v>788</v>
      </c>
      <c r="I23" s="61" t="s">
        <v>81</v>
      </c>
      <c r="J23" s="34">
        <v>3</v>
      </c>
      <c r="K23" s="34" t="s">
        <v>42</v>
      </c>
      <c r="L23" s="34">
        <v>8</v>
      </c>
      <c r="M23" s="33" t="s">
        <v>16</v>
      </c>
      <c r="N23" s="42" t="s">
        <v>82</v>
      </c>
      <c r="O23" s="49" t="s">
        <v>129</v>
      </c>
      <c r="P23" s="33" t="s">
        <v>776</v>
      </c>
      <c r="S23" s="34" t="e">
        <f>VLOOKUP($H23,Munka2!$E$2:$H$265,4,FALSE)</f>
        <v>#N/A</v>
      </c>
      <c r="T23" s="34" t="str">
        <f t="shared" si="0"/>
        <v/>
      </c>
    </row>
    <row r="24" spans="1:21" x14ac:dyDescent="0.25">
      <c r="A24" s="23">
        <v>26</v>
      </c>
      <c r="B24" s="23"/>
      <c r="C24" s="34">
        <f>VLOOKUP($H24,Munka2!$E$2:$H$265,4,FALSE)</f>
        <v>2</v>
      </c>
      <c r="D24" s="39" t="s">
        <v>788</v>
      </c>
      <c r="F24" s="34" t="s">
        <v>803</v>
      </c>
      <c r="G24" s="34">
        <v>1</v>
      </c>
      <c r="H24" s="61" t="s">
        <v>805</v>
      </c>
      <c r="I24" s="61" t="s">
        <v>81</v>
      </c>
      <c r="J24" s="34">
        <v>2</v>
      </c>
      <c r="K24" s="34" t="s">
        <v>42</v>
      </c>
      <c r="L24" s="34">
        <v>8</v>
      </c>
      <c r="M24" s="34" t="s">
        <v>16</v>
      </c>
      <c r="N24" s="42" t="s">
        <v>82</v>
      </c>
      <c r="O24" s="49" t="s">
        <v>129</v>
      </c>
      <c r="P24" s="34">
        <v>2</v>
      </c>
      <c r="S24" s="34">
        <f>VLOOKUP($H24,Munka2!$E$2:$H$265,4,FALSE)</f>
        <v>2</v>
      </c>
      <c r="T24" s="34">
        <f t="shared" si="0"/>
        <v>2</v>
      </c>
    </row>
    <row r="25" spans="1:21" x14ac:dyDescent="0.25">
      <c r="A25" s="23">
        <v>89</v>
      </c>
      <c r="C25" s="34">
        <f>VLOOKUP($H25,Munka2!$E$2:$H$265,4,FALSE)</f>
        <v>2</v>
      </c>
      <c r="F25" s="23" t="s">
        <v>862</v>
      </c>
      <c r="G25" s="23">
        <v>1</v>
      </c>
      <c r="H25" s="115" t="s">
        <v>166</v>
      </c>
      <c r="I25" s="115" t="s">
        <v>167</v>
      </c>
      <c r="J25" s="23">
        <v>3</v>
      </c>
      <c r="K25" s="23" t="s">
        <v>43</v>
      </c>
      <c r="L25" s="23">
        <v>12</v>
      </c>
      <c r="M25" s="23" t="s">
        <v>15</v>
      </c>
      <c r="N25" s="37" t="s">
        <v>100</v>
      </c>
      <c r="O25" s="51" t="s">
        <v>30</v>
      </c>
      <c r="P25" s="34">
        <v>2</v>
      </c>
      <c r="Q25" s="53" t="s">
        <v>897</v>
      </c>
      <c r="R25" s="33"/>
      <c r="S25" s="34">
        <f>VLOOKUP($H25,Munka2!$E$2:$H$265,4,FALSE)</f>
        <v>2</v>
      </c>
      <c r="T25" s="34">
        <f t="shared" si="0"/>
        <v>2</v>
      </c>
    </row>
    <row r="26" spans="1:21" x14ac:dyDescent="0.25">
      <c r="A26" s="23">
        <v>29</v>
      </c>
      <c r="C26" s="34">
        <f>VLOOKUP($H26,Munka2!$E$2:$H$265,4,FALSE)</f>
        <v>2</v>
      </c>
      <c r="F26" s="34" t="s">
        <v>806</v>
      </c>
      <c r="G26" s="34">
        <v>1</v>
      </c>
      <c r="H26" s="116" t="s">
        <v>809</v>
      </c>
      <c r="I26" s="116" t="s">
        <v>136</v>
      </c>
      <c r="J26" s="34">
        <v>2</v>
      </c>
      <c r="K26" s="34" t="s">
        <v>42</v>
      </c>
      <c r="L26" s="34">
        <v>8</v>
      </c>
      <c r="M26" s="34" t="s">
        <v>15</v>
      </c>
      <c r="N26" s="37" t="s">
        <v>39</v>
      </c>
      <c r="O26" s="51" t="s">
        <v>30</v>
      </c>
      <c r="P26" s="34">
        <v>2</v>
      </c>
      <c r="Q26" s="53" t="s">
        <v>897</v>
      </c>
      <c r="R26" s="33"/>
      <c r="S26" s="34">
        <f>VLOOKUP($H26,Munka2!$E$2:$H$265,4,FALSE)</f>
        <v>2</v>
      </c>
      <c r="T26" s="34">
        <f t="shared" si="0"/>
        <v>2</v>
      </c>
    </row>
    <row r="27" spans="1:21" x14ac:dyDescent="0.25">
      <c r="A27" s="23">
        <v>88</v>
      </c>
      <c r="C27" s="34">
        <f>VLOOKUP($H27,Munka2!$E$2:$H$265,4,FALSE)</f>
        <v>3</v>
      </c>
      <c r="F27" s="23" t="s">
        <v>862</v>
      </c>
      <c r="G27" s="23">
        <v>1</v>
      </c>
      <c r="H27" s="117" t="s">
        <v>865</v>
      </c>
      <c r="I27" s="117" t="s">
        <v>165</v>
      </c>
      <c r="J27" s="23">
        <v>2</v>
      </c>
      <c r="K27" s="23" t="s">
        <v>42</v>
      </c>
      <c r="L27" s="23">
        <v>8</v>
      </c>
      <c r="M27" s="23" t="s">
        <v>15</v>
      </c>
      <c r="N27" s="49" t="s">
        <v>902</v>
      </c>
      <c r="O27" s="49" t="s">
        <v>31</v>
      </c>
      <c r="P27" s="34">
        <v>3</v>
      </c>
      <c r="Q27" s="53" t="s">
        <v>897</v>
      </c>
      <c r="R27" s="33"/>
      <c r="S27" s="34">
        <f>VLOOKUP($H27,Munka2!$E$2:$H$265,4,FALSE)</f>
        <v>3</v>
      </c>
      <c r="T27" s="34">
        <f t="shared" si="0"/>
        <v>3</v>
      </c>
    </row>
    <row r="28" spans="1:21" ht="19.5" customHeight="1" x14ac:dyDescent="0.25">
      <c r="A28" s="23">
        <v>10</v>
      </c>
      <c r="B28" s="23"/>
      <c r="C28" s="34">
        <f>VLOOKUP($H28,Munka2!$E$2:$H$265,4,FALSE)</f>
        <v>9</v>
      </c>
      <c r="D28" s="39" t="s">
        <v>789</v>
      </c>
      <c r="F28" s="34" t="s">
        <v>779</v>
      </c>
      <c r="G28" s="34">
        <v>2</v>
      </c>
      <c r="H28" s="91" t="s">
        <v>789</v>
      </c>
      <c r="I28" s="91" t="s">
        <v>137</v>
      </c>
      <c r="J28" s="34">
        <v>5</v>
      </c>
      <c r="K28" s="34" t="s">
        <v>43</v>
      </c>
      <c r="L28" s="34">
        <v>16</v>
      </c>
      <c r="M28" s="33" t="s">
        <v>15</v>
      </c>
      <c r="N28" s="42" t="s">
        <v>52</v>
      </c>
      <c r="O28" s="49" t="s">
        <v>53</v>
      </c>
      <c r="P28" s="33">
        <v>9</v>
      </c>
      <c r="S28" s="34">
        <f>VLOOKUP($H28,Munka2!$E$2:$H$265,4,FALSE)</f>
        <v>9</v>
      </c>
      <c r="T28" s="34">
        <f t="shared" si="0"/>
        <v>9</v>
      </c>
      <c r="U28" s="37"/>
    </row>
    <row r="29" spans="1:21" ht="20.100000000000001" customHeight="1" x14ac:dyDescent="0.25">
      <c r="A29" s="23">
        <v>27</v>
      </c>
      <c r="C29" s="34">
        <f>VLOOKUP($H29,Munka2!$E$2:$H$265,4,FALSE)</f>
        <v>1</v>
      </c>
      <c r="D29" s="39" t="s">
        <v>789</v>
      </c>
      <c r="F29" s="34" t="s">
        <v>806</v>
      </c>
      <c r="G29" s="34">
        <v>1</v>
      </c>
      <c r="H29" s="91" t="s">
        <v>807</v>
      </c>
      <c r="I29" s="91" t="s">
        <v>142</v>
      </c>
      <c r="J29" s="34">
        <v>4</v>
      </c>
      <c r="K29" s="34" t="s">
        <v>43</v>
      </c>
      <c r="L29" s="34">
        <v>12</v>
      </c>
      <c r="M29" s="34" t="s">
        <v>15</v>
      </c>
      <c r="N29" s="42" t="s">
        <v>52</v>
      </c>
      <c r="O29" s="49" t="s">
        <v>53</v>
      </c>
      <c r="P29" s="34">
        <v>1</v>
      </c>
      <c r="S29" s="34">
        <f>VLOOKUP($H29,Munka2!$E$2:$H$265,4,FALSE)</f>
        <v>1</v>
      </c>
      <c r="T29" s="34">
        <f>IF(ISERROR(S29),"",S29)</f>
        <v>1</v>
      </c>
      <c r="U29" s="37"/>
    </row>
    <row r="30" spans="1:21" ht="20.100000000000001" customHeight="1" x14ac:dyDescent="0.25">
      <c r="A30" s="23">
        <v>86</v>
      </c>
      <c r="C30" s="34">
        <f>VLOOKUP($H30,Munka2!$E$2:$H$265,4,FALSE)</f>
        <v>1</v>
      </c>
      <c r="D30" s="39" t="s">
        <v>789</v>
      </c>
      <c r="F30" s="23" t="s">
        <v>862</v>
      </c>
      <c r="G30" s="23">
        <v>1</v>
      </c>
      <c r="H30" s="119" t="s">
        <v>863</v>
      </c>
      <c r="I30" s="119" t="s">
        <v>164</v>
      </c>
      <c r="J30" s="23">
        <v>4</v>
      </c>
      <c r="K30" s="23" t="s">
        <v>43</v>
      </c>
      <c r="L30" s="23">
        <v>12</v>
      </c>
      <c r="M30" s="23" t="s">
        <v>15</v>
      </c>
      <c r="N30" s="42" t="s">
        <v>52</v>
      </c>
      <c r="O30" s="49" t="s">
        <v>53</v>
      </c>
      <c r="P30" s="34">
        <v>1</v>
      </c>
      <c r="S30" s="34">
        <f>VLOOKUP($H30,Munka2!$E$2:$H$265,4,FALSE)</f>
        <v>1</v>
      </c>
      <c r="T30" s="34">
        <f>IF(ISERROR(S30),"",S30)</f>
        <v>1</v>
      </c>
      <c r="U30" s="37"/>
    </row>
    <row r="31" spans="1:21" ht="20.100000000000001" customHeight="1" x14ac:dyDescent="0.25">
      <c r="A31" s="23">
        <v>11</v>
      </c>
      <c r="B31" s="23"/>
      <c r="C31" s="34">
        <f>VLOOKUP($H31,Munka2!$E$2:$H$265,4,FALSE)</f>
        <v>13</v>
      </c>
      <c r="D31" s="39" t="s">
        <v>790</v>
      </c>
      <c r="F31" s="34" t="s">
        <v>779</v>
      </c>
      <c r="G31" s="34">
        <v>2</v>
      </c>
      <c r="H31" s="92" t="s">
        <v>790</v>
      </c>
      <c r="I31" s="92" t="s">
        <v>67</v>
      </c>
      <c r="J31" s="34">
        <v>5</v>
      </c>
      <c r="K31" s="34" t="s">
        <v>42</v>
      </c>
      <c r="L31" s="34">
        <v>16</v>
      </c>
      <c r="M31" s="33" t="s">
        <v>15</v>
      </c>
      <c r="N31" s="32" t="s">
        <v>105</v>
      </c>
      <c r="O31" s="51" t="s">
        <v>30</v>
      </c>
      <c r="P31" s="34">
        <v>13</v>
      </c>
      <c r="S31" s="34">
        <f>VLOOKUP($H31,Munka2!$E$2:$H$265,4,FALSE)</f>
        <v>13</v>
      </c>
      <c r="T31" s="34">
        <f>IF(ISERROR(S31),"",S31)</f>
        <v>13</v>
      </c>
      <c r="U31" s="37"/>
    </row>
    <row r="32" spans="1:21" ht="20.100000000000001" customHeight="1" x14ac:dyDescent="0.25">
      <c r="A32" s="23">
        <v>59</v>
      </c>
      <c r="C32" s="34">
        <f>VLOOKUP($H32,Munka2!$E$2:$H$265,4,FALSE)</f>
        <v>20</v>
      </c>
      <c r="D32" s="39" t="s">
        <v>790</v>
      </c>
      <c r="F32" s="23" t="s">
        <v>806</v>
      </c>
      <c r="G32" s="23">
        <v>4</v>
      </c>
      <c r="H32" s="110" t="s">
        <v>833</v>
      </c>
      <c r="I32" s="110" t="s">
        <v>108</v>
      </c>
      <c r="J32" s="23">
        <v>4</v>
      </c>
      <c r="K32" s="23" t="s">
        <v>43</v>
      </c>
      <c r="L32" s="23">
        <v>16</v>
      </c>
      <c r="M32" s="23" t="s">
        <v>15</v>
      </c>
      <c r="N32" s="32" t="s">
        <v>105</v>
      </c>
      <c r="O32" s="51" t="s">
        <v>30</v>
      </c>
      <c r="P32" s="34">
        <v>20</v>
      </c>
      <c r="S32" s="34">
        <f>VLOOKUP($H32,Munka2!$E$2:$H$265,4,FALSE)</f>
        <v>20</v>
      </c>
      <c r="T32" s="34">
        <f>IF(ISERROR(S32),"",S32)</f>
        <v>20</v>
      </c>
    </row>
    <row r="33" spans="1:21" ht="20.100000000000001" customHeight="1" x14ac:dyDescent="0.25">
      <c r="A33" s="23">
        <v>119</v>
      </c>
      <c r="C33" s="34">
        <f>VLOOKUP($H33,Munka2!$E$2:$H$265,4,FALSE)</f>
        <v>10</v>
      </c>
      <c r="D33" s="39" t="s">
        <v>790</v>
      </c>
      <c r="F33" s="23" t="s">
        <v>862</v>
      </c>
      <c r="G33" s="23">
        <v>5</v>
      </c>
      <c r="H33" s="110" t="s">
        <v>882</v>
      </c>
      <c r="I33" s="110" t="s">
        <v>49</v>
      </c>
      <c r="J33" s="23">
        <v>5</v>
      </c>
      <c r="K33" s="23" t="s">
        <v>43</v>
      </c>
      <c r="L33" s="23">
        <v>16</v>
      </c>
      <c r="M33" s="23" t="s">
        <v>15</v>
      </c>
      <c r="N33" s="32" t="s">
        <v>105</v>
      </c>
      <c r="O33" s="51" t="s">
        <v>30</v>
      </c>
      <c r="P33" s="34">
        <v>10</v>
      </c>
      <c r="S33" s="34">
        <f>VLOOKUP($H33,Munka2!$E$2:$H$265,4,FALSE)</f>
        <v>10</v>
      </c>
      <c r="T33" s="34">
        <f>IF(ISERROR(S33),"",S33)</f>
        <v>10</v>
      </c>
    </row>
    <row r="34" spans="1:21" ht="20.100000000000001" customHeight="1" x14ac:dyDescent="0.25">
      <c r="A34" s="23">
        <v>12</v>
      </c>
      <c r="B34" s="23"/>
      <c r="C34" s="34">
        <f>VLOOKUP($H34,Munka2!$E$2:$H$265,4,FALSE)</f>
        <v>5</v>
      </c>
      <c r="D34" s="39" t="s">
        <v>791</v>
      </c>
      <c r="F34" s="34" t="s">
        <v>779</v>
      </c>
      <c r="G34" s="34">
        <v>2</v>
      </c>
      <c r="H34" s="93" t="s">
        <v>791</v>
      </c>
      <c r="I34" s="93" t="s">
        <v>138</v>
      </c>
      <c r="J34" s="34">
        <v>4</v>
      </c>
      <c r="K34" s="34" t="s">
        <v>43</v>
      </c>
      <c r="L34" s="34">
        <v>12</v>
      </c>
      <c r="M34" s="35" t="s">
        <v>15</v>
      </c>
      <c r="N34" s="37" t="s">
        <v>139</v>
      </c>
      <c r="O34" s="39" t="s">
        <v>30</v>
      </c>
      <c r="P34" s="34">
        <v>5</v>
      </c>
      <c r="S34" s="34">
        <f>VLOOKUP($H34,Munka2!$E$2:$H$265,4,FALSE)</f>
        <v>5</v>
      </c>
      <c r="T34" s="34">
        <f t="shared" ref="T34:T40" si="1">IF(ISERROR(S34),"",S34)</f>
        <v>5</v>
      </c>
    </row>
    <row r="35" spans="1:21" ht="20.100000000000001" customHeight="1" x14ac:dyDescent="0.25">
      <c r="A35" s="23">
        <v>38</v>
      </c>
      <c r="C35" s="34">
        <f>VLOOKUP($H35,Munka2!$E$2:$H$265,4,FALSE)</f>
        <v>5</v>
      </c>
      <c r="D35" s="39" t="s">
        <v>791</v>
      </c>
      <c r="F35" s="23" t="s">
        <v>806</v>
      </c>
      <c r="G35" s="23">
        <v>2</v>
      </c>
      <c r="H35" s="112" t="s">
        <v>816</v>
      </c>
      <c r="I35" s="112" t="s">
        <v>146</v>
      </c>
      <c r="J35" s="23">
        <v>2</v>
      </c>
      <c r="K35" s="23" t="s">
        <v>43</v>
      </c>
      <c r="L35" s="23">
        <v>8</v>
      </c>
      <c r="M35" s="23" t="s">
        <v>15</v>
      </c>
      <c r="N35" s="37" t="s">
        <v>139</v>
      </c>
      <c r="O35" s="39" t="s">
        <v>30</v>
      </c>
      <c r="P35" s="34">
        <v>5</v>
      </c>
      <c r="S35" s="34">
        <f>VLOOKUP($H35,Munka2!$E$2:$H$265,4,FALSE)</f>
        <v>5</v>
      </c>
      <c r="T35" s="34">
        <f t="shared" si="1"/>
        <v>5</v>
      </c>
    </row>
    <row r="36" spans="1:21" ht="20.100000000000001" customHeight="1" x14ac:dyDescent="0.25">
      <c r="A36" s="23">
        <v>93</v>
      </c>
      <c r="C36" s="34">
        <f>VLOOKUP($H36,Munka2!$E$2:$H$265,4,FALSE)</f>
        <v>12</v>
      </c>
      <c r="D36" s="39" t="s">
        <v>791</v>
      </c>
      <c r="F36" s="23" t="s">
        <v>862</v>
      </c>
      <c r="G36" s="23">
        <v>2</v>
      </c>
      <c r="H36" s="112" t="s">
        <v>123</v>
      </c>
      <c r="I36" s="112" t="s">
        <v>90</v>
      </c>
      <c r="J36" s="23">
        <v>2</v>
      </c>
      <c r="K36" s="23" t="s">
        <v>43</v>
      </c>
      <c r="L36" s="23">
        <v>8</v>
      </c>
      <c r="M36" s="23" t="s">
        <v>15</v>
      </c>
      <c r="N36" s="37" t="s">
        <v>139</v>
      </c>
      <c r="O36" s="39" t="s">
        <v>30</v>
      </c>
      <c r="P36" s="34">
        <v>12</v>
      </c>
      <c r="S36" s="34">
        <f>VLOOKUP($H36,Munka2!$E$2:$H$265,4,FALSE)</f>
        <v>12</v>
      </c>
      <c r="T36" s="34">
        <f t="shared" si="1"/>
        <v>12</v>
      </c>
    </row>
    <row r="37" spans="1:21" x14ac:dyDescent="0.25">
      <c r="A37" s="23">
        <v>13</v>
      </c>
      <c r="B37" s="23"/>
      <c r="C37" s="34">
        <f>VLOOKUP($H37,Munka2!$E$2:$H$265,4,FALSE)</f>
        <v>4</v>
      </c>
      <c r="D37" s="39" t="s">
        <v>792</v>
      </c>
      <c r="F37" s="34" t="s">
        <v>779</v>
      </c>
      <c r="G37" s="34">
        <v>2</v>
      </c>
      <c r="H37" s="94" t="s">
        <v>792</v>
      </c>
      <c r="I37" s="94" t="s">
        <v>140</v>
      </c>
      <c r="J37" s="34">
        <v>5</v>
      </c>
      <c r="K37" s="34" t="s">
        <v>42</v>
      </c>
      <c r="L37" s="34">
        <v>16</v>
      </c>
      <c r="M37" s="35" t="s">
        <v>15</v>
      </c>
      <c r="N37" s="36" t="s">
        <v>61</v>
      </c>
      <c r="O37" s="51" t="s">
        <v>31</v>
      </c>
      <c r="P37" s="33">
        <v>4</v>
      </c>
      <c r="S37" s="34">
        <f>VLOOKUP($H37,Munka2!$E$2:$H$265,4,FALSE)</f>
        <v>4</v>
      </c>
      <c r="T37" s="34">
        <f t="shared" si="1"/>
        <v>4</v>
      </c>
    </row>
    <row r="38" spans="1:21" x14ac:dyDescent="0.25">
      <c r="A38" s="23">
        <v>30</v>
      </c>
      <c r="C38" s="34" t="e">
        <f>VLOOKUP($H38,Munka2!$E$2:$H$265,4,FALSE)</f>
        <v>#N/A</v>
      </c>
      <c r="D38" s="39" t="s">
        <v>792</v>
      </c>
      <c r="F38" s="34" t="s">
        <v>806</v>
      </c>
      <c r="G38" s="34">
        <v>1</v>
      </c>
      <c r="H38" s="120" t="s">
        <v>810</v>
      </c>
      <c r="I38" s="120" t="s">
        <v>140</v>
      </c>
      <c r="J38" s="34">
        <v>4</v>
      </c>
      <c r="K38" s="34" t="s">
        <v>42</v>
      </c>
      <c r="L38" s="34">
        <v>16</v>
      </c>
      <c r="M38" s="34" t="s">
        <v>15</v>
      </c>
      <c r="N38" s="36" t="s">
        <v>61</v>
      </c>
      <c r="O38" s="51" t="s">
        <v>31</v>
      </c>
      <c r="P38" s="34" t="s">
        <v>776</v>
      </c>
      <c r="S38" s="34" t="e">
        <f>VLOOKUP($H38,Munka2!$E$2:$H$265,4,FALSE)</f>
        <v>#N/A</v>
      </c>
      <c r="T38" s="34" t="str">
        <f t="shared" si="1"/>
        <v/>
      </c>
    </row>
    <row r="39" spans="1:21" x14ac:dyDescent="0.25">
      <c r="A39" s="23">
        <v>14</v>
      </c>
      <c r="B39" s="23"/>
      <c r="C39" s="34">
        <f>VLOOKUP($H39,Munka2!$E$2:$H$265,4,FALSE)</f>
        <v>3</v>
      </c>
      <c r="D39" s="39" t="s">
        <v>793</v>
      </c>
      <c r="F39" s="34" t="s">
        <v>779</v>
      </c>
      <c r="G39" s="34">
        <v>2</v>
      </c>
      <c r="H39" s="69" t="s">
        <v>793</v>
      </c>
      <c r="I39" s="69" t="s">
        <v>23</v>
      </c>
      <c r="J39" s="34">
        <v>5</v>
      </c>
      <c r="K39" s="34" t="s">
        <v>42</v>
      </c>
      <c r="L39" s="34">
        <v>16</v>
      </c>
      <c r="M39" s="34" t="s">
        <v>15</v>
      </c>
      <c r="N39" s="49" t="s">
        <v>29</v>
      </c>
      <c r="O39" s="49" t="s">
        <v>775</v>
      </c>
      <c r="P39" s="34">
        <v>3</v>
      </c>
      <c r="S39" s="34">
        <f>VLOOKUP($H39,Munka2!$E$2:$H$265,4,FALSE)</f>
        <v>3</v>
      </c>
      <c r="T39" s="34">
        <f t="shared" si="1"/>
        <v>3</v>
      </c>
    </row>
    <row r="40" spans="1:21" x14ac:dyDescent="0.25">
      <c r="A40" s="23">
        <v>41</v>
      </c>
      <c r="C40" s="34">
        <f>VLOOKUP($H40,Munka2!$E$2:$H$265,4,FALSE)</f>
        <v>6</v>
      </c>
      <c r="D40" s="39" t="s">
        <v>793</v>
      </c>
      <c r="F40" s="23" t="s">
        <v>806</v>
      </c>
      <c r="G40" s="23">
        <v>2</v>
      </c>
      <c r="H40" s="69" t="s">
        <v>147</v>
      </c>
      <c r="I40" s="69" t="s">
        <v>23</v>
      </c>
      <c r="J40" s="23">
        <v>5</v>
      </c>
      <c r="K40" s="23" t="s">
        <v>42</v>
      </c>
      <c r="L40" s="23">
        <v>16</v>
      </c>
      <c r="M40" s="23" t="s">
        <v>15</v>
      </c>
      <c r="N40" s="49" t="s">
        <v>29</v>
      </c>
      <c r="O40" s="49" t="s">
        <v>775</v>
      </c>
      <c r="P40" s="34">
        <v>6</v>
      </c>
      <c r="S40" s="34">
        <f>VLOOKUP($H40,Munka2!$E$2:$H$265,4,FALSE)</f>
        <v>6</v>
      </c>
      <c r="T40" s="34">
        <f t="shared" si="1"/>
        <v>6</v>
      </c>
    </row>
    <row r="41" spans="1:21" x14ac:dyDescent="0.25">
      <c r="A41" s="23">
        <v>96</v>
      </c>
      <c r="C41" s="34">
        <f>VLOOKUP($H41,Munka2!$E$2:$H$265,4,FALSE)</f>
        <v>2</v>
      </c>
      <c r="D41" s="39" t="s">
        <v>793</v>
      </c>
      <c r="F41" s="23" t="s">
        <v>862</v>
      </c>
      <c r="G41" s="23">
        <v>2</v>
      </c>
      <c r="H41" s="69" t="s">
        <v>176</v>
      </c>
      <c r="I41" s="69" t="s">
        <v>91</v>
      </c>
      <c r="J41" s="23">
        <v>4</v>
      </c>
      <c r="K41" s="23" t="s">
        <v>42</v>
      </c>
      <c r="L41" s="23">
        <v>16</v>
      </c>
      <c r="M41" s="23" t="s">
        <v>15</v>
      </c>
      <c r="N41" s="49" t="s">
        <v>29</v>
      </c>
      <c r="O41" s="49" t="s">
        <v>775</v>
      </c>
      <c r="P41" s="34">
        <v>2</v>
      </c>
      <c r="S41" s="34">
        <f>VLOOKUP($H41,Munka2!$E$2:$H$265,4,FALSE)</f>
        <v>2</v>
      </c>
      <c r="T41" s="34">
        <f>IF(ISERROR(S41),"",S41)</f>
        <v>2</v>
      </c>
    </row>
    <row r="42" spans="1:21" x14ac:dyDescent="0.25">
      <c r="A42" s="23">
        <v>15</v>
      </c>
      <c r="B42" s="23"/>
      <c r="C42" s="34">
        <f>VLOOKUP($H42,Munka2!$E$2:$H$265,4,FALSE)</f>
        <v>10</v>
      </c>
      <c r="D42" s="39" t="s">
        <v>794</v>
      </c>
      <c r="F42" s="34" t="s">
        <v>779</v>
      </c>
      <c r="G42" s="34">
        <v>2</v>
      </c>
      <c r="H42" s="96" t="s">
        <v>794</v>
      </c>
      <c r="I42" s="96" t="s">
        <v>25</v>
      </c>
      <c r="J42" s="34">
        <v>5</v>
      </c>
      <c r="K42" s="34" t="s">
        <v>43</v>
      </c>
      <c r="L42" s="34">
        <v>16</v>
      </c>
      <c r="M42" s="34" t="s">
        <v>15</v>
      </c>
      <c r="N42" s="42" t="s">
        <v>82</v>
      </c>
      <c r="O42" s="49" t="s">
        <v>129</v>
      </c>
      <c r="P42" s="33">
        <v>10</v>
      </c>
      <c r="S42" s="34">
        <f>VLOOKUP($H42,Munka2!$E$2:$H$265,4,FALSE)</f>
        <v>10</v>
      </c>
      <c r="T42" s="34">
        <f>IF(ISERROR(S42),"",S42)</f>
        <v>10</v>
      </c>
    </row>
    <row r="43" spans="1:21" x14ac:dyDescent="0.25">
      <c r="A43" s="23">
        <v>42</v>
      </c>
      <c r="C43" s="34">
        <f>VLOOKUP($H43,Munka2!$E$2:$H$265,4,FALSE)</f>
        <v>5</v>
      </c>
      <c r="D43" s="39" t="s">
        <v>794</v>
      </c>
      <c r="F43" s="23" t="s">
        <v>806</v>
      </c>
      <c r="G43" s="23">
        <v>2</v>
      </c>
      <c r="H43" s="114" t="s">
        <v>819</v>
      </c>
      <c r="I43" s="114" t="s">
        <v>25</v>
      </c>
      <c r="J43" s="23">
        <v>5</v>
      </c>
      <c r="K43" s="23" t="s">
        <v>43</v>
      </c>
      <c r="L43" s="23">
        <v>16</v>
      </c>
      <c r="M43" s="23" t="s">
        <v>15</v>
      </c>
      <c r="N43" s="42" t="s">
        <v>82</v>
      </c>
      <c r="O43" s="49" t="s">
        <v>129</v>
      </c>
      <c r="P43" s="34">
        <v>5</v>
      </c>
      <c r="S43" s="34">
        <f>VLOOKUP($H43,Munka2!$E$2:$H$265,4,FALSE)</f>
        <v>5</v>
      </c>
      <c r="T43" s="34">
        <f>IF(ISERROR(S43),"",S43)</f>
        <v>5</v>
      </c>
    </row>
    <row r="44" spans="1:21" x14ac:dyDescent="0.25">
      <c r="A44" s="23">
        <v>87</v>
      </c>
      <c r="C44" s="34">
        <f>VLOOKUP($H44,Munka2!$E$2:$H$265,4,FALSE)</f>
        <v>2</v>
      </c>
      <c r="D44" s="39" t="s">
        <v>794</v>
      </c>
      <c r="F44" s="23" t="s">
        <v>862</v>
      </c>
      <c r="G44" s="23">
        <v>1</v>
      </c>
      <c r="H44" s="114" t="s">
        <v>864</v>
      </c>
      <c r="I44" s="114" t="s">
        <v>88</v>
      </c>
      <c r="J44" s="23">
        <v>5</v>
      </c>
      <c r="K44" s="23" t="s">
        <v>43</v>
      </c>
      <c r="L44" s="23">
        <v>16</v>
      </c>
      <c r="M44" s="23" t="s">
        <v>15</v>
      </c>
      <c r="N44" s="42" t="s">
        <v>82</v>
      </c>
      <c r="O44" s="49" t="s">
        <v>129</v>
      </c>
      <c r="P44" s="34">
        <v>2</v>
      </c>
      <c r="S44" s="34">
        <f>VLOOKUP($H44,Munka2!$E$2:$H$265,4,FALSE)</f>
        <v>2</v>
      </c>
      <c r="T44" s="34">
        <f>IF(ISERROR(S44),"",S44)</f>
        <v>2</v>
      </c>
    </row>
    <row r="45" spans="1:21" ht="20.100000000000001" customHeight="1" x14ac:dyDescent="0.25">
      <c r="A45" s="23">
        <v>16</v>
      </c>
      <c r="B45" s="23"/>
      <c r="C45" s="34">
        <f>VLOOKUP($H45,Munka2!$E$2:$H$265,4,FALSE)</f>
        <v>21</v>
      </c>
      <c r="D45" s="39" t="s">
        <v>795</v>
      </c>
      <c r="F45" s="34" t="s">
        <v>779</v>
      </c>
      <c r="G45" s="34">
        <v>3</v>
      </c>
      <c r="H45" s="91" t="s">
        <v>795</v>
      </c>
      <c r="I45" s="91" t="s">
        <v>63</v>
      </c>
      <c r="J45" s="34">
        <v>5</v>
      </c>
      <c r="K45" s="34" t="s">
        <v>42</v>
      </c>
      <c r="L45" s="34">
        <v>16</v>
      </c>
      <c r="M45" s="34" t="s">
        <v>15</v>
      </c>
      <c r="N45" s="38" t="s">
        <v>26</v>
      </c>
      <c r="O45" s="39" t="s">
        <v>30</v>
      </c>
      <c r="P45" s="33">
        <v>21</v>
      </c>
      <c r="S45" s="34">
        <f>VLOOKUP($H45,Munka2!$E$2:$H$265,4,FALSE)</f>
        <v>21</v>
      </c>
      <c r="T45" s="34">
        <f t="shared" ref="T45:T64" si="2">IF(ISERROR(S45),"",S45)</f>
        <v>21</v>
      </c>
      <c r="U45" s="37"/>
    </row>
    <row r="46" spans="1:21" ht="20.100000000000001" customHeight="1" x14ac:dyDescent="0.25">
      <c r="A46" s="23">
        <v>35</v>
      </c>
      <c r="C46" s="34">
        <f>VLOOKUP($H46,Munka2!$E$2:$H$265,4,FALSE)</f>
        <v>5</v>
      </c>
      <c r="D46" s="39" t="s">
        <v>795</v>
      </c>
      <c r="F46" s="23" t="s">
        <v>806</v>
      </c>
      <c r="G46" s="23">
        <v>2</v>
      </c>
      <c r="H46" s="119" t="s">
        <v>813</v>
      </c>
      <c r="I46" s="119" t="s">
        <v>63</v>
      </c>
      <c r="J46" s="23">
        <v>4</v>
      </c>
      <c r="K46" s="23" t="s">
        <v>43</v>
      </c>
      <c r="L46" s="23">
        <v>12</v>
      </c>
      <c r="M46" s="23" t="s">
        <v>15</v>
      </c>
      <c r="N46" s="38" t="s">
        <v>26</v>
      </c>
      <c r="O46" s="39" t="s">
        <v>30</v>
      </c>
      <c r="P46" s="34">
        <v>5</v>
      </c>
      <c r="S46" s="34">
        <f>VLOOKUP($H46,Munka2!$E$2:$H$265,4,FALSE)</f>
        <v>5</v>
      </c>
      <c r="T46" s="34">
        <f t="shared" si="2"/>
        <v>5</v>
      </c>
      <c r="U46" s="37"/>
    </row>
    <row r="47" spans="1:21" ht="20.100000000000001" customHeight="1" x14ac:dyDescent="0.25">
      <c r="A47" s="23">
        <v>91</v>
      </c>
      <c r="C47" s="34">
        <f>VLOOKUP($H47,Munka2!$E$2:$H$265,4,FALSE)</f>
        <v>1</v>
      </c>
      <c r="D47" s="39" t="s">
        <v>795</v>
      </c>
      <c r="F47" s="23" t="s">
        <v>862</v>
      </c>
      <c r="G47" s="23">
        <v>2</v>
      </c>
      <c r="H47" s="119" t="s">
        <v>866</v>
      </c>
      <c r="I47" s="119" t="s">
        <v>63</v>
      </c>
      <c r="J47" s="23">
        <v>2</v>
      </c>
      <c r="K47" s="23" t="s">
        <v>43</v>
      </c>
      <c r="L47" s="23">
        <v>8</v>
      </c>
      <c r="M47" s="23" t="s">
        <v>15</v>
      </c>
      <c r="N47" s="38" t="s">
        <v>26</v>
      </c>
      <c r="O47" s="39" t="s">
        <v>30</v>
      </c>
      <c r="P47" s="34">
        <v>1</v>
      </c>
      <c r="S47" s="34">
        <f>VLOOKUP($H47,Munka2!$E$2:$H$265,4,FALSE)</f>
        <v>1</v>
      </c>
      <c r="T47" s="34">
        <f t="shared" si="2"/>
        <v>1</v>
      </c>
      <c r="U47" s="37"/>
    </row>
    <row r="48" spans="1:21" ht="20.100000000000001" customHeight="1" x14ac:dyDescent="0.25">
      <c r="A48" s="23">
        <v>17</v>
      </c>
      <c r="B48" s="23"/>
      <c r="C48" s="34">
        <f>VLOOKUP($H48,Munka2!$E$2:$H$265,4,FALSE)</f>
        <v>17</v>
      </c>
      <c r="D48" s="39" t="s">
        <v>796</v>
      </c>
      <c r="F48" s="34" t="s">
        <v>779</v>
      </c>
      <c r="G48" s="34">
        <v>3</v>
      </c>
      <c r="H48" s="92" t="s">
        <v>796</v>
      </c>
      <c r="I48" s="92" t="s">
        <v>64</v>
      </c>
      <c r="J48" s="34">
        <v>5</v>
      </c>
      <c r="K48" s="34" t="s">
        <v>42</v>
      </c>
      <c r="L48" s="34">
        <v>16</v>
      </c>
      <c r="M48" s="33" t="s">
        <v>15</v>
      </c>
      <c r="N48" s="38" t="s">
        <v>97</v>
      </c>
      <c r="O48" s="39" t="s">
        <v>40</v>
      </c>
      <c r="P48" s="35">
        <v>17</v>
      </c>
      <c r="S48" s="34">
        <f>VLOOKUP($H48,Munka2!$E$2:$H$265,4,FALSE)</f>
        <v>17</v>
      </c>
      <c r="T48" s="34">
        <f t="shared" si="2"/>
        <v>17</v>
      </c>
    </row>
    <row r="49" spans="1:21" ht="20.100000000000001" customHeight="1" x14ac:dyDescent="0.25">
      <c r="A49" s="23">
        <v>36</v>
      </c>
      <c r="C49" s="34">
        <f>VLOOKUP($H49,Munka2!$E$2:$H$265,4,FALSE)</f>
        <v>7</v>
      </c>
      <c r="D49" s="39" t="s">
        <v>796</v>
      </c>
      <c r="F49" s="23" t="s">
        <v>806</v>
      </c>
      <c r="G49" s="23">
        <v>2</v>
      </c>
      <c r="H49" s="110" t="s">
        <v>814</v>
      </c>
      <c r="I49" s="110" t="s">
        <v>64</v>
      </c>
      <c r="J49" s="23">
        <v>3</v>
      </c>
      <c r="K49" s="23" t="s">
        <v>42</v>
      </c>
      <c r="L49" s="23">
        <v>12</v>
      </c>
      <c r="M49" s="23" t="s">
        <v>15</v>
      </c>
      <c r="N49" s="38" t="s">
        <v>97</v>
      </c>
      <c r="O49" s="39" t="s">
        <v>40</v>
      </c>
      <c r="P49" s="34">
        <v>7</v>
      </c>
      <c r="S49" s="34">
        <f>VLOOKUP($H49,Munka2!$E$2:$H$265,4,FALSE)</f>
        <v>7</v>
      </c>
      <c r="T49" s="34">
        <f t="shared" si="2"/>
        <v>7</v>
      </c>
    </row>
    <row r="50" spans="1:21" x14ac:dyDescent="0.25">
      <c r="A50" s="23">
        <v>18</v>
      </c>
      <c r="B50" s="23"/>
      <c r="C50" s="34">
        <f>VLOOKUP($H50,Munka2!$E$2:$H$265,4,FALSE)</f>
        <v>39</v>
      </c>
      <c r="D50" s="39" t="s">
        <v>797</v>
      </c>
      <c r="F50" s="34" t="s">
        <v>779</v>
      </c>
      <c r="G50" s="34">
        <v>3</v>
      </c>
      <c r="H50" s="93" t="s">
        <v>797</v>
      </c>
      <c r="I50" s="93" t="s">
        <v>141</v>
      </c>
      <c r="J50" s="34">
        <v>4</v>
      </c>
      <c r="K50" s="34" t="s">
        <v>43</v>
      </c>
      <c r="L50" s="34">
        <v>12</v>
      </c>
      <c r="M50" s="34" t="s">
        <v>15</v>
      </c>
      <c r="N50" s="36" t="s">
        <v>28</v>
      </c>
      <c r="O50" s="51" t="s">
        <v>31</v>
      </c>
      <c r="P50" s="34">
        <v>39</v>
      </c>
      <c r="S50" s="34">
        <f>VLOOKUP($H50,Munka2!$E$2:$H$265,4,FALSE)</f>
        <v>39</v>
      </c>
      <c r="T50" s="34">
        <f t="shared" si="2"/>
        <v>39</v>
      </c>
    </row>
    <row r="51" spans="1:21" x14ac:dyDescent="0.25">
      <c r="A51" s="23">
        <v>39</v>
      </c>
      <c r="C51" s="34">
        <f>VLOOKUP($H51,Munka2!$E$2:$H$265,4,FALSE)</f>
        <v>5</v>
      </c>
      <c r="D51" s="39" t="s">
        <v>797</v>
      </c>
      <c r="F51" s="23" t="s">
        <v>806</v>
      </c>
      <c r="G51" s="23">
        <v>2</v>
      </c>
      <c r="H51" s="112" t="s">
        <v>817</v>
      </c>
      <c r="I51" s="112" t="s">
        <v>141</v>
      </c>
      <c r="J51" s="23">
        <v>2</v>
      </c>
      <c r="K51" s="23" t="s">
        <v>43</v>
      </c>
      <c r="L51" s="23">
        <v>8</v>
      </c>
      <c r="M51" s="23" t="s">
        <v>15</v>
      </c>
      <c r="N51" s="36" t="s">
        <v>28</v>
      </c>
      <c r="O51" s="51" t="s">
        <v>31</v>
      </c>
      <c r="P51" s="34">
        <v>5</v>
      </c>
      <c r="S51" s="34">
        <f>VLOOKUP($H51,Munka2!$E$2:$H$265,4,FALSE)</f>
        <v>5</v>
      </c>
      <c r="T51" s="34">
        <f t="shared" si="2"/>
        <v>5</v>
      </c>
    </row>
    <row r="52" spans="1:21" x14ac:dyDescent="0.25">
      <c r="A52" s="23">
        <v>19</v>
      </c>
      <c r="B52" s="23"/>
      <c r="C52" s="34">
        <f>VLOOKUP($H52,Munka2!$E$2:$H$265,4,FALSE)</f>
        <v>35</v>
      </c>
      <c r="D52" s="39" t="s">
        <v>798</v>
      </c>
      <c r="F52" s="34" t="s">
        <v>779</v>
      </c>
      <c r="G52" s="34">
        <v>3</v>
      </c>
      <c r="H52" s="94" t="s">
        <v>798</v>
      </c>
      <c r="I52" s="94" t="s">
        <v>24</v>
      </c>
      <c r="J52" s="34">
        <v>5</v>
      </c>
      <c r="K52" s="34" t="s">
        <v>42</v>
      </c>
      <c r="L52" s="34">
        <v>16</v>
      </c>
      <c r="M52" s="34" t="s">
        <v>15</v>
      </c>
      <c r="N52" s="36" t="s">
        <v>127</v>
      </c>
      <c r="O52" s="51" t="s">
        <v>31</v>
      </c>
      <c r="P52" s="34">
        <v>35</v>
      </c>
      <c r="S52" s="34">
        <f>VLOOKUP($H52,Munka2!$E$2:$H$265,4,FALSE)</f>
        <v>35</v>
      </c>
      <c r="T52" s="34">
        <f t="shared" si="2"/>
        <v>35</v>
      </c>
    </row>
    <row r="53" spans="1:21" x14ac:dyDescent="0.25">
      <c r="A53" s="23">
        <v>40</v>
      </c>
      <c r="C53" s="34">
        <f>VLOOKUP($H53,Munka2!$E$2:$H$265,4,FALSE)</f>
        <v>2</v>
      </c>
      <c r="D53" s="39" t="s">
        <v>798</v>
      </c>
      <c r="F53" s="23" t="s">
        <v>806</v>
      </c>
      <c r="G53" s="23">
        <v>2</v>
      </c>
      <c r="H53" s="121" t="s">
        <v>818</v>
      </c>
      <c r="I53" s="121" t="s">
        <v>24</v>
      </c>
      <c r="J53" s="23">
        <v>4</v>
      </c>
      <c r="K53" s="23" t="s">
        <v>42</v>
      </c>
      <c r="L53" s="23">
        <v>16</v>
      </c>
      <c r="M53" s="23" t="s">
        <v>15</v>
      </c>
      <c r="N53" s="36" t="s">
        <v>127</v>
      </c>
      <c r="O53" s="51" t="s">
        <v>31</v>
      </c>
      <c r="P53" s="34">
        <v>2</v>
      </c>
      <c r="S53" s="34">
        <f>VLOOKUP($H53,Munka2!$E$2:$H$265,4,FALSE)</f>
        <v>2</v>
      </c>
      <c r="T53" s="34">
        <f t="shared" si="2"/>
        <v>2</v>
      </c>
    </row>
    <row r="54" spans="1:21" x14ac:dyDescent="0.25">
      <c r="A54" s="23">
        <v>95</v>
      </c>
      <c r="C54" s="34">
        <f>VLOOKUP($H54,Munka2!$E$2:$H$265,4,FALSE)</f>
        <v>2</v>
      </c>
      <c r="D54" s="39" t="s">
        <v>798</v>
      </c>
      <c r="F54" s="23" t="s">
        <v>862</v>
      </c>
      <c r="G54" s="23">
        <v>2</v>
      </c>
      <c r="H54" s="121" t="s">
        <v>868</v>
      </c>
      <c r="I54" s="121" t="s">
        <v>24</v>
      </c>
      <c r="J54" s="23">
        <v>5</v>
      </c>
      <c r="K54" s="23" t="s">
        <v>43</v>
      </c>
      <c r="L54" s="23">
        <v>16</v>
      </c>
      <c r="M54" s="23" t="s">
        <v>15</v>
      </c>
      <c r="N54" s="36" t="s">
        <v>127</v>
      </c>
      <c r="O54" s="51" t="s">
        <v>31</v>
      </c>
      <c r="P54" s="34">
        <v>2</v>
      </c>
      <c r="S54" s="34">
        <f>VLOOKUP($H54,Munka2!$E$2:$H$265,4,FALSE)</f>
        <v>2</v>
      </c>
      <c r="T54" s="34">
        <f t="shared" si="2"/>
        <v>2</v>
      </c>
    </row>
    <row r="55" spans="1:21" x14ac:dyDescent="0.25">
      <c r="A55" s="23">
        <v>20</v>
      </c>
      <c r="B55" s="23"/>
      <c r="C55" s="34">
        <f>VLOOKUP($H55,Munka2!$E$2:$H$265,4,FALSE)</f>
        <v>34</v>
      </c>
      <c r="D55" s="39" t="s">
        <v>799</v>
      </c>
      <c r="F55" s="34" t="s">
        <v>779</v>
      </c>
      <c r="G55" s="34">
        <v>3</v>
      </c>
      <c r="H55" s="104" t="s">
        <v>799</v>
      </c>
      <c r="I55" s="104" t="s">
        <v>72</v>
      </c>
      <c r="J55" s="34">
        <v>5</v>
      </c>
      <c r="K55" s="34" t="s">
        <v>43</v>
      </c>
      <c r="L55" s="34">
        <v>16</v>
      </c>
      <c r="M55" s="34" t="s">
        <v>15</v>
      </c>
      <c r="N55" s="38" t="s">
        <v>101</v>
      </c>
      <c r="O55" s="39" t="s">
        <v>73</v>
      </c>
      <c r="P55" s="33">
        <v>34</v>
      </c>
      <c r="S55" s="34">
        <f>VLOOKUP($H55,Munka2!$E$2:$H$265,4,FALSE)</f>
        <v>34</v>
      </c>
      <c r="T55" s="34">
        <f t="shared" si="2"/>
        <v>34</v>
      </c>
    </row>
    <row r="56" spans="1:21" x14ac:dyDescent="0.25">
      <c r="A56" s="23">
        <v>51</v>
      </c>
      <c r="C56" s="34">
        <f>VLOOKUP($H56,Munka2!$E$2:$H$265,4,FALSE)</f>
        <v>7</v>
      </c>
      <c r="D56" s="39" t="s">
        <v>799</v>
      </c>
      <c r="F56" s="23" t="s">
        <v>806</v>
      </c>
      <c r="G56" s="23">
        <v>3</v>
      </c>
      <c r="H56" s="122" t="s">
        <v>828</v>
      </c>
      <c r="I56" s="122" t="s">
        <v>72</v>
      </c>
      <c r="J56" s="23">
        <v>5</v>
      </c>
      <c r="K56" s="23" t="s">
        <v>42</v>
      </c>
      <c r="L56" s="23">
        <v>16</v>
      </c>
      <c r="M56" s="23" t="s">
        <v>15</v>
      </c>
      <c r="N56" s="38" t="s">
        <v>101</v>
      </c>
      <c r="O56" s="39" t="s">
        <v>73</v>
      </c>
      <c r="P56" s="34">
        <v>7</v>
      </c>
      <c r="S56" s="34">
        <f>VLOOKUP($H56,Munka2!$E$2:$H$265,4,FALSE)</f>
        <v>7</v>
      </c>
      <c r="T56" s="34">
        <f t="shared" si="2"/>
        <v>7</v>
      </c>
    </row>
    <row r="57" spans="1:21" x14ac:dyDescent="0.25">
      <c r="A57" s="23">
        <v>104</v>
      </c>
      <c r="C57" s="34">
        <f>VLOOKUP($H57,Munka2!$E$2:$H$265,4,FALSE)</f>
        <v>2</v>
      </c>
      <c r="D57" s="39" t="s">
        <v>799</v>
      </c>
      <c r="F57" s="23" t="s">
        <v>862</v>
      </c>
      <c r="G57" s="23">
        <v>3</v>
      </c>
      <c r="H57" s="122" t="s">
        <v>874</v>
      </c>
      <c r="I57" s="122" t="s">
        <v>94</v>
      </c>
      <c r="J57" s="23">
        <v>5</v>
      </c>
      <c r="K57" s="23" t="s">
        <v>42</v>
      </c>
      <c r="L57" s="23">
        <v>16</v>
      </c>
      <c r="M57" s="23" t="s">
        <v>15</v>
      </c>
      <c r="N57" s="38" t="s">
        <v>101</v>
      </c>
      <c r="O57" s="39" t="s">
        <v>73</v>
      </c>
      <c r="P57" s="34">
        <v>2</v>
      </c>
      <c r="S57" s="34">
        <f>VLOOKUP($H57,Munka2!$E$2:$H$265,4,FALSE)</f>
        <v>2</v>
      </c>
      <c r="T57" s="34">
        <f t="shared" si="2"/>
        <v>2</v>
      </c>
    </row>
    <row r="58" spans="1:21" x14ac:dyDescent="0.25">
      <c r="A58" s="23">
        <v>21</v>
      </c>
      <c r="B58" s="23"/>
      <c r="C58" s="34">
        <f>VLOOKUP($H58,Munka2!$E$2:$H$265,4,FALSE)</f>
        <v>31</v>
      </c>
      <c r="D58" s="39" t="s">
        <v>800</v>
      </c>
      <c r="F58" s="34" t="s">
        <v>779</v>
      </c>
      <c r="G58" s="34">
        <v>3</v>
      </c>
      <c r="H58" s="59" t="s">
        <v>800</v>
      </c>
      <c r="I58" s="59" t="s">
        <v>337</v>
      </c>
      <c r="J58" s="34">
        <v>5</v>
      </c>
      <c r="K58" s="34" t="s">
        <v>42</v>
      </c>
      <c r="L58" s="34">
        <v>16</v>
      </c>
      <c r="M58" s="34" t="s">
        <v>15</v>
      </c>
      <c r="N58" s="32" t="s">
        <v>36</v>
      </c>
      <c r="O58" s="51" t="s">
        <v>31</v>
      </c>
      <c r="P58" s="34">
        <v>31</v>
      </c>
      <c r="S58" s="34">
        <f>VLOOKUP($H58,Munka2!$E$2:$H$265,4,FALSE)</f>
        <v>31</v>
      </c>
      <c r="T58" s="34">
        <f t="shared" si="2"/>
        <v>31</v>
      </c>
    </row>
    <row r="59" spans="1:21" x14ac:dyDescent="0.25">
      <c r="A59" s="23">
        <v>63</v>
      </c>
      <c r="C59" s="34">
        <f>VLOOKUP($H59,Munka2!$E$2:$H$265,4,FALSE)</f>
        <v>5</v>
      </c>
      <c r="D59" s="39" t="s">
        <v>800</v>
      </c>
      <c r="F59" s="23" t="s">
        <v>806</v>
      </c>
      <c r="G59" s="23">
        <v>4</v>
      </c>
      <c r="H59" s="59" t="s">
        <v>837</v>
      </c>
      <c r="I59" s="59" t="s">
        <v>96</v>
      </c>
      <c r="J59" s="23">
        <v>5</v>
      </c>
      <c r="K59" s="23" t="s">
        <v>42</v>
      </c>
      <c r="L59" s="23">
        <v>16</v>
      </c>
      <c r="M59" s="23" t="s">
        <v>15</v>
      </c>
      <c r="N59" s="32" t="s">
        <v>36</v>
      </c>
      <c r="O59" s="51" t="s">
        <v>31</v>
      </c>
      <c r="P59" s="34">
        <v>5</v>
      </c>
      <c r="S59" s="34">
        <f>VLOOKUP($H59,Munka2!$E$2:$H$265,4,FALSE)</f>
        <v>5</v>
      </c>
      <c r="T59" s="34">
        <f t="shared" si="2"/>
        <v>5</v>
      </c>
    </row>
    <row r="60" spans="1:21" x14ac:dyDescent="0.25">
      <c r="A60" s="23">
        <v>113</v>
      </c>
      <c r="C60" s="34">
        <f>VLOOKUP($H60,Munka2!$E$2:$H$265,4,FALSE)</f>
        <v>1</v>
      </c>
      <c r="D60" s="39" t="s">
        <v>800</v>
      </c>
      <c r="F60" s="23" t="s">
        <v>862</v>
      </c>
      <c r="G60" s="23">
        <v>4</v>
      </c>
      <c r="H60" s="59" t="s">
        <v>110</v>
      </c>
      <c r="I60" s="59" t="s">
        <v>76</v>
      </c>
      <c r="J60" s="23">
        <v>4</v>
      </c>
      <c r="K60" s="23" t="s">
        <v>42</v>
      </c>
      <c r="L60" s="23">
        <v>16</v>
      </c>
      <c r="M60" s="23" t="s">
        <v>15</v>
      </c>
      <c r="N60" s="32" t="s">
        <v>36</v>
      </c>
      <c r="O60" s="51" t="s">
        <v>31</v>
      </c>
      <c r="P60" s="34">
        <v>1</v>
      </c>
      <c r="S60" s="34">
        <f>VLOOKUP($H60,Munka2!$E$2:$H$265,4,FALSE)</f>
        <v>1</v>
      </c>
      <c r="T60" s="34">
        <f t="shared" si="2"/>
        <v>1</v>
      </c>
    </row>
    <row r="61" spans="1:21" ht="20.100000000000001" customHeight="1" x14ac:dyDescent="0.25">
      <c r="A61" s="23">
        <v>22</v>
      </c>
      <c r="B61" s="23"/>
      <c r="C61" s="34">
        <f>VLOOKUP($H61,Munka2!$E$2:$H$265,4,FALSE)</f>
        <v>17</v>
      </c>
      <c r="D61" s="39" t="s">
        <v>801</v>
      </c>
      <c r="F61" s="34" t="s">
        <v>779</v>
      </c>
      <c r="G61" s="34">
        <v>3</v>
      </c>
      <c r="H61" s="68" t="s">
        <v>801</v>
      </c>
      <c r="I61" s="68" t="s">
        <v>103</v>
      </c>
      <c r="J61" s="34">
        <v>2</v>
      </c>
      <c r="K61" s="34" t="s">
        <v>43</v>
      </c>
      <c r="L61" s="34">
        <v>8</v>
      </c>
      <c r="M61" s="34" t="s">
        <v>16</v>
      </c>
      <c r="N61" s="42" t="s">
        <v>104</v>
      </c>
      <c r="O61" s="49" t="s">
        <v>31</v>
      </c>
      <c r="P61" s="34">
        <v>17</v>
      </c>
      <c r="S61" s="34">
        <f>VLOOKUP($H61,Munka2!$E$2:$H$265,4,FALSE)</f>
        <v>17</v>
      </c>
      <c r="T61" s="34">
        <f t="shared" si="2"/>
        <v>17</v>
      </c>
      <c r="U61" s="37"/>
    </row>
    <row r="62" spans="1:21" ht="20.100000000000001" customHeight="1" x14ac:dyDescent="0.25">
      <c r="A62" s="23">
        <v>52</v>
      </c>
      <c r="C62" s="34">
        <f>VLOOKUP($H62,Munka2!$E$2:$H$265,4,FALSE)</f>
        <v>21</v>
      </c>
      <c r="D62" s="39" t="s">
        <v>801</v>
      </c>
      <c r="F62" s="23" t="s">
        <v>806</v>
      </c>
      <c r="G62" s="23">
        <v>3</v>
      </c>
      <c r="H62" s="68" t="s">
        <v>102</v>
      </c>
      <c r="I62" s="68" t="s">
        <v>103</v>
      </c>
      <c r="J62" s="23">
        <v>2</v>
      </c>
      <c r="K62" s="23" t="s">
        <v>43</v>
      </c>
      <c r="L62" s="23">
        <v>8</v>
      </c>
      <c r="M62" s="23" t="s">
        <v>16</v>
      </c>
      <c r="N62" s="42" t="s">
        <v>104</v>
      </c>
      <c r="O62" s="49" t="s">
        <v>31</v>
      </c>
      <c r="P62" s="34">
        <v>21</v>
      </c>
      <c r="S62" s="34">
        <f>VLOOKUP($H62,Munka2!$E$2:$H$265,4,FALSE)</f>
        <v>21</v>
      </c>
      <c r="T62" s="34">
        <f t="shared" si="2"/>
        <v>21</v>
      </c>
      <c r="U62" s="37"/>
    </row>
    <row r="63" spans="1:21" ht="20.100000000000001" customHeight="1" x14ac:dyDescent="0.25">
      <c r="A63" s="23">
        <v>105</v>
      </c>
      <c r="C63" s="34">
        <f>VLOOKUP($H63,Munka2!$E$2:$H$265,4,FALSE)</f>
        <v>21</v>
      </c>
      <c r="D63" s="39" t="s">
        <v>801</v>
      </c>
      <c r="F63" s="23" t="s">
        <v>862</v>
      </c>
      <c r="G63" s="23">
        <v>3</v>
      </c>
      <c r="H63" s="68" t="s">
        <v>102</v>
      </c>
      <c r="I63" s="68" t="s">
        <v>103</v>
      </c>
      <c r="J63" s="23">
        <v>2</v>
      </c>
      <c r="K63" s="23" t="s">
        <v>43</v>
      </c>
      <c r="L63" s="23">
        <v>8</v>
      </c>
      <c r="M63" s="23" t="s">
        <v>16</v>
      </c>
      <c r="N63" s="42" t="s">
        <v>104</v>
      </c>
      <c r="O63" s="49" t="s">
        <v>31</v>
      </c>
      <c r="P63" s="34">
        <v>21</v>
      </c>
      <c r="S63" s="34">
        <f>VLOOKUP($H63,Munka2!$E$2:$H$265,4,FALSE)</f>
        <v>21</v>
      </c>
      <c r="T63" s="34">
        <f t="shared" si="2"/>
        <v>21</v>
      </c>
      <c r="U63" s="37"/>
    </row>
    <row r="64" spans="1:21" x14ac:dyDescent="0.25">
      <c r="A64" s="23">
        <v>23</v>
      </c>
      <c r="B64" s="23"/>
      <c r="C64" s="34">
        <f>VLOOKUP($H64,Munka2!$E$2:$H$265,4,FALSE)</f>
        <v>34</v>
      </c>
      <c r="D64" s="39" t="s">
        <v>802</v>
      </c>
      <c r="F64" s="34" t="s">
        <v>779</v>
      </c>
      <c r="G64" s="34">
        <v>3</v>
      </c>
      <c r="H64" s="86" t="s">
        <v>802</v>
      </c>
      <c r="I64" s="86" t="s">
        <v>345</v>
      </c>
      <c r="J64" s="34">
        <v>2</v>
      </c>
      <c r="K64" s="34" t="s">
        <v>42</v>
      </c>
      <c r="L64" s="34">
        <v>8</v>
      </c>
      <c r="M64" s="34" t="s">
        <v>16</v>
      </c>
      <c r="N64" s="78" t="s">
        <v>45</v>
      </c>
      <c r="O64" s="51" t="s">
        <v>32</v>
      </c>
      <c r="P64" s="34">
        <v>34</v>
      </c>
      <c r="S64" s="34">
        <f>VLOOKUP($H64,Munka2!$E$2:$H$265,4,FALSE)</f>
        <v>34</v>
      </c>
      <c r="T64" s="34">
        <f t="shared" si="2"/>
        <v>34</v>
      </c>
    </row>
    <row r="65" spans="1:21" x14ac:dyDescent="0.25">
      <c r="B65" s="23"/>
      <c r="C65" s="34"/>
      <c r="D65" s="34" t="s">
        <v>903</v>
      </c>
      <c r="F65" s="34" t="s">
        <v>779</v>
      </c>
      <c r="G65" s="34">
        <v>3</v>
      </c>
      <c r="H65" s="149" t="s">
        <v>903</v>
      </c>
      <c r="I65" s="149" t="s">
        <v>904</v>
      </c>
      <c r="J65" s="34">
        <v>3</v>
      </c>
      <c r="K65" s="34" t="s">
        <v>42</v>
      </c>
      <c r="L65" s="34">
        <v>12</v>
      </c>
      <c r="M65" s="34" t="s">
        <v>16</v>
      </c>
      <c r="N65" s="36" t="s">
        <v>61</v>
      </c>
      <c r="O65" s="51" t="s">
        <v>31</v>
      </c>
      <c r="P65" s="34">
        <v>18</v>
      </c>
      <c r="S65" s="34"/>
      <c r="T65" s="34"/>
    </row>
    <row r="66" spans="1:21" x14ac:dyDescent="0.25">
      <c r="B66" s="23"/>
      <c r="C66" s="34"/>
      <c r="D66" s="34" t="s">
        <v>903</v>
      </c>
      <c r="F66" s="34" t="s">
        <v>806</v>
      </c>
      <c r="G66" s="34">
        <v>3</v>
      </c>
      <c r="H66" s="149" t="s">
        <v>903</v>
      </c>
      <c r="I66" s="149" t="s">
        <v>904</v>
      </c>
      <c r="J66" s="34">
        <v>3</v>
      </c>
      <c r="K66" s="34" t="s">
        <v>42</v>
      </c>
      <c r="L66" s="34">
        <v>12</v>
      </c>
      <c r="M66" s="34" t="s">
        <v>16</v>
      </c>
      <c r="N66" s="36" t="s">
        <v>61</v>
      </c>
      <c r="O66" s="51" t="s">
        <v>31</v>
      </c>
      <c r="P66" s="34">
        <v>5</v>
      </c>
      <c r="S66" s="34"/>
      <c r="T66" s="34"/>
    </row>
    <row r="67" spans="1:21" ht="20.100000000000001" customHeight="1" x14ac:dyDescent="0.25">
      <c r="A67" s="23">
        <v>43</v>
      </c>
      <c r="C67" s="34">
        <f>VLOOKUP($H67,Munka2!$E$2:$H$265,4,FALSE)</f>
        <v>4</v>
      </c>
      <c r="D67" s="22" t="s">
        <v>820</v>
      </c>
      <c r="F67" s="23" t="s">
        <v>806</v>
      </c>
      <c r="G67" s="23">
        <v>3</v>
      </c>
      <c r="H67" s="119" t="s">
        <v>820</v>
      </c>
      <c r="I67" s="119" t="s">
        <v>66</v>
      </c>
      <c r="J67" s="23">
        <v>4</v>
      </c>
      <c r="K67" s="23" t="s">
        <v>43</v>
      </c>
      <c r="L67" s="23">
        <v>16</v>
      </c>
      <c r="M67" s="23" t="s">
        <v>15</v>
      </c>
      <c r="N67" s="37" t="s">
        <v>134</v>
      </c>
      <c r="O67" s="39" t="s">
        <v>31</v>
      </c>
      <c r="P67" s="34">
        <v>4</v>
      </c>
      <c r="S67" s="34">
        <f>VLOOKUP($H67,Munka2!$E$2:$H$265,4,FALSE)</f>
        <v>4</v>
      </c>
      <c r="T67" s="34">
        <f t="shared" ref="T67:T107" si="3">IF(ISERROR(S67),"",S67)</f>
        <v>4</v>
      </c>
      <c r="U67" s="37"/>
    </row>
    <row r="68" spans="1:21" ht="20.100000000000001" customHeight="1" x14ac:dyDescent="0.25">
      <c r="A68" s="23">
        <v>97</v>
      </c>
      <c r="C68" s="34">
        <f>VLOOKUP($H68,Munka2!$E$2:$H$265,4,FALSE)</f>
        <v>2</v>
      </c>
      <c r="D68" s="22" t="s">
        <v>820</v>
      </c>
      <c r="F68" s="23" t="s">
        <v>862</v>
      </c>
      <c r="G68" s="23">
        <v>3</v>
      </c>
      <c r="H68" s="119" t="s">
        <v>869</v>
      </c>
      <c r="I68" s="119" t="s">
        <v>92</v>
      </c>
      <c r="J68" s="23">
        <v>3</v>
      </c>
      <c r="K68" s="23" t="s">
        <v>42</v>
      </c>
      <c r="L68" s="23">
        <v>8</v>
      </c>
      <c r="M68" s="23" t="s">
        <v>15</v>
      </c>
      <c r="N68" s="37" t="s">
        <v>134</v>
      </c>
      <c r="O68" s="39" t="s">
        <v>31</v>
      </c>
      <c r="P68" s="34">
        <v>2</v>
      </c>
      <c r="S68" s="34">
        <f>VLOOKUP($H68,Munka2!$E$2:$H$265,4,FALSE)</f>
        <v>2</v>
      </c>
      <c r="T68" s="34">
        <f t="shared" si="3"/>
        <v>2</v>
      </c>
      <c r="U68" s="37"/>
    </row>
    <row r="69" spans="1:21" ht="20.100000000000001" customHeight="1" x14ac:dyDescent="0.25">
      <c r="A69" s="23">
        <v>45</v>
      </c>
      <c r="C69" s="34">
        <f>VLOOKUP($H69,Munka2!$E$2:$H$265,4,FALSE)</f>
        <v>12</v>
      </c>
      <c r="D69" s="22" t="s">
        <v>822</v>
      </c>
      <c r="F69" s="23" t="s">
        <v>806</v>
      </c>
      <c r="G69" s="23">
        <v>3</v>
      </c>
      <c r="H69" s="110" t="s">
        <v>822</v>
      </c>
      <c r="I69" s="110" t="s">
        <v>68</v>
      </c>
      <c r="J69" s="23">
        <v>2</v>
      </c>
      <c r="K69" s="23" t="s">
        <v>42</v>
      </c>
      <c r="L69" s="23">
        <v>8</v>
      </c>
      <c r="M69" s="23" t="s">
        <v>15</v>
      </c>
      <c r="N69" s="42" t="s">
        <v>27</v>
      </c>
      <c r="O69" s="49" t="s">
        <v>31</v>
      </c>
      <c r="P69" s="34">
        <v>12</v>
      </c>
      <c r="S69" s="34">
        <f>VLOOKUP($H69,Munka2!$E$2:$H$265,4,FALSE)</f>
        <v>12</v>
      </c>
      <c r="T69" s="34">
        <f t="shared" si="3"/>
        <v>12</v>
      </c>
    </row>
    <row r="70" spans="1:21" ht="20.100000000000001" customHeight="1" x14ac:dyDescent="0.25">
      <c r="A70" s="23">
        <v>99</v>
      </c>
      <c r="C70" s="34">
        <f>VLOOKUP($H70,Munka2!$E$2:$H$265,4,FALSE)</f>
        <v>11</v>
      </c>
      <c r="D70" s="22" t="s">
        <v>822</v>
      </c>
      <c r="F70" s="23" t="s">
        <v>862</v>
      </c>
      <c r="G70" s="23">
        <v>3</v>
      </c>
      <c r="H70" s="110" t="s">
        <v>191</v>
      </c>
      <c r="I70" s="110" t="s">
        <v>192</v>
      </c>
      <c r="J70" s="23">
        <v>2</v>
      </c>
      <c r="K70" s="23" t="s">
        <v>42</v>
      </c>
      <c r="L70" s="23">
        <v>8</v>
      </c>
      <c r="M70" s="23" t="s">
        <v>15</v>
      </c>
      <c r="N70" s="42" t="s">
        <v>27</v>
      </c>
      <c r="O70" s="49" t="s">
        <v>31</v>
      </c>
      <c r="P70" s="34">
        <v>11</v>
      </c>
      <c r="S70" s="34">
        <f>VLOOKUP($H70,Munka2!$E$2:$H$265,4,FALSE)</f>
        <v>11</v>
      </c>
      <c r="T70" s="34">
        <f t="shared" si="3"/>
        <v>11</v>
      </c>
    </row>
    <row r="71" spans="1:21" x14ac:dyDescent="0.25">
      <c r="A71" s="23">
        <v>46</v>
      </c>
      <c r="C71" s="34">
        <f>VLOOKUP($H71,Munka2!$E$2:$H$265,4,FALSE)</f>
        <v>5</v>
      </c>
      <c r="F71" s="23" t="s">
        <v>806</v>
      </c>
      <c r="G71" s="23">
        <v>3</v>
      </c>
      <c r="H71" s="112" t="s">
        <v>823</v>
      </c>
      <c r="I71" s="112" t="s">
        <v>69</v>
      </c>
      <c r="J71" s="23">
        <v>4</v>
      </c>
      <c r="K71" s="23" t="s">
        <v>43</v>
      </c>
      <c r="L71" s="23">
        <v>12</v>
      </c>
      <c r="M71" s="23" t="s">
        <v>15</v>
      </c>
      <c r="N71" s="32" t="s">
        <v>100</v>
      </c>
      <c r="O71" s="51" t="s">
        <v>30</v>
      </c>
      <c r="P71" s="34">
        <v>5</v>
      </c>
      <c r="Q71" s="118" t="s">
        <v>897</v>
      </c>
      <c r="S71" s="34">
        <f>VLOOKUP($H71,Munka2!$E$2:$H$265,4,FALSE)</f>
        <v>5</v>
      </c>
      <c r="T71" s="34">
        <f t="shared" si="3"/>
        <v>5</v>
      </c>
    </row>
    <row r="72" spans="1:21" x14ac:dyDescent="0.25">
      <c r="A72" s="23">
        <v>100</v>
      </c>
      <c r="C72" s="34">
        <f>VLOOKUP($H72,Munka2!$E$2:$H$265,4,FALSE)</f>
        <v>2</v>
      </c>
      <c r="D72" s="22" t="s">
        <v>824</v>
      </c>
      <c r="F72" s="23" t="s">
        <v>862</v>
      </c>
      <c r="G72" s="23">
        <v>3</v>
      </c>
      <c r="H72" s="121" t="s">
        <v>871</v>
      </c>
      <c r="I72" s="121" t="s">
        <v>37</v>
      </c>
      <c r="J72" s="23">
        <v>2</v>
      </c>
      <c r="K72" s="23" t="s">
        <v>43</v>
      </c>
      <c r="L72" s="23">
        <v>8</v>
      </c>
      <c r="M72" s="23" t="s">
        <v>15</v>
      </c>
      <c r="N72" s="36" t="s">
        <v>28</v>
      </c>
      <c r="O72" s="51" t="s">
        <v>31</v>
      </c>
      <c r="P72" s="34">
        <v>2</v>
      </c>
      <c r="Q72" s="118" t="s">
        <v>897</v>
      </c>
      <c r="S72" s="34">
        <f>VLOOKUP($H72,Munka2!$E$2:$H$265,4,FALSE)</f>
        <v>2</v>
      </c>
      <c r="T72" s="34">
        <f t="shared" si="3"/>
        <v>2</v>
      </c>
    </row>
    <row r="73" spans="1:21" x14ac:dyDescent="0.25">
      <c r="A73" s="23">
        <v>47</v>
      </c>
      <c r="C73" s="34">
        <f>VLOOKUP($H73,Munka2!$E$2:$H$265,4,FALSE)</f>
        <v>3</v>
      </c>
      <c r="D73" s="22" t="s">
        <v>824</v>
      </c>
      <c r="F73" s="23" t="s">
        <v>806</v>
      </c>
      <c r="G73" s="23">
        <v>3</v>
      </c>
      <c r="H73" s="121" t="s">
        <v>824</v>
      </c>
      <c r="I73" s="121" t="s">
        <v>37</v>
      </c>
      <c r="J73" s="23">
        <v>4</v>
      </c>
      <c r="K73" s="23" t="s">
        <v>42</v>
      </c>
      <c r="L73" s="23">
        <v>16</v>
      </c>
      <c r="M73" s="23" t="s">
        <v>15</v>
      </c>
      <c r="N73" s="36" t="s">
        <v>28</v>
      </c>
      <c r="O73" s="51" t="s">
        <v>31</v>
      </c>
      <c r="P73" s="34">
        <v>3</v>
      </c>
      <c r="Q73" s="118" t="s">
        <v>897</v>
      </c>
      <c r="S73" s="34">
        <f>VLOOKUP($H73,Munka2!$E$2:$H$265,4,FALSE)</f>
        <v>3</v>
      </c>
      <c r="T73" s="34">
        <f t="shared" si="3"/>
        <v>3</v>
      </c>
    </row>
    <row r="74" spans="1:21" x14ac:dyDescent="0.25">
      <c r="A74" s="23">
        <v>101</v>
      </c>
      <c r="C74" s="34">
        <f>VLOOKUP($H74,Munka2!$E$2:$H$265,4,FALSE)</f>
        <v>3</v>
      </c>
      <c r="D74" s="22" t="s">
        <v>825</v>
      </c>
      <c r="F74" s="23" t="s">
        <v>862</v>
      </c>
      <c r="G74" s="23">
        <v>3</v>
      </c>
      <c r="H74" s="123" t="s">
        <v>872</v>
      </c>
      <c r="I74" s="123" t="s">
        <v>93</v>
      </c>
      <c r="J74" s="23">
        <v>5</v>
      </c>
      <c r="K74" s="23" t="s">
        <v>42</v>
      </c>
      <c r="L74" s="23">
        <v>16</v>
      </c>
      <c r="M74" s="23" t="s">
        <v>15</v>
      </c>
      <c r="N74" s="38" t="s">
        <v>54</v>
      </c>
      <c r="O74" s="39" t="s">
        <v>31</v>
      </c>
      <c r="P74" s="34">
        <v>3</v>
      </c>
      <c r="S74" s="34">
        <f>VLOOKUP($H74,Munka2!$E$2:$H$265,4,FALSE)</f>
        <v>3</v>
      </c>
      <c r="T74" s="34">
        <f t="shared" si="3"/>
        <v>3</v>
      </c>
    </row>
    <row r="75" spans="1:21" x14ac:dyDescent="0.25">
      <c r="A75" s="23">
        <v>48</v>
      </c>
      <c r="C75" s="34">
        <f>VLOOKUP($H75,Munka2!$E$2:$H$265,4,FALSE)</f>
        <v>18</v>
      </c>
      <c r="D75" s="22" t="s">
        <v>825</v>
      </c>
      <c r="F75" s="23" t="s">
        <v>806</v>
      </c>
      <c r="G75" s="23">
        <v>3</v>
      </c>
      <c r="H75" s="123" t="s">
        <v>825</v>
      </c>
      <c r="I75" s="123" t="s">
        <v>70</v>
      </c>
      <c r="J75" s="23">
        <v>4</v>
      </c>
      <c r="K75" s="23" t="s">
        <v>42</v>
      </c>
      <c r="L75" s="23">
        <v>16</v>
      </c>
      <c r="M75" s="23" t="s">
        <v>15</v>
      </c>
      <c r="N75" s="38" t="s">
        <v>54</v>
      </c>
      <c r="O75" s="39" t="s">
        <v>31</v>
      </c>
      <c r="P75" s="34">
        <v>18</v>
      </c>
      <c r="S75" s="34">
        <f>VLOOKUP($H75,Munka2!$E$2:$H$265,4,FALSE)</f>
        <v>18</v>
      </c>
      <c r="T75" s="34">
        <f t="shared" si="3"/>
        <v>18</v>
      </c>
    </row>
    <row r="76" spans="1:21" x14ac:dyDescent="0.25">
      <c r="A76" s="23">
        <v>49</v>
      </c>
      <c r="C76" s="34">
        <f>VLOOKUP($H76,Munka2!$E$2:$H$265,4,FALSE)</f>
        <v>11</v>
      </c>
      <c r="F76" s="23" t="s">
        <v>806</v>
      </c>
      <c r="G76" s="23">
        <v>3</v>
      </c>
      <c r="H76" s="124" t="s">
        <v>826</v>
      </c>
      <c r="I76" s="124" t="s">
        <v>38</v>
      </c>
      <c r="J76" s="23">
        <v>0</v>
      </c>
      <c r="K76" s="23" t="s">
        <v>44</v>
      </c>
      <c r="L76" s="23"/>
      <c r="M76" s="23" t="s">
        <v>15</v>
      </c>
      <c r="N76" s="38" t="s">
        <v>54</v>
      </c>
      <c r="O76" s="39" t="s">
        <v>31</v>
      </c>
      <c r="P76" s="34">
        <v>11</v>
      </c>
      <c r="S76" s="34">
        <f>VLOOKUP($H76,Munka2!$E$2:$H$265,4,FALSE)</f>
        <v>11</v>
      </c>
      <c r="T76" s="34">
        <f t="shared" si="3"/>
        <v>11</v>
      </c>
    </row>
    <row r="77" spans="1:21" x14ac:dyDescent="0.25">
      <c r="A77" s="23">
        <v>50</v>
      </c>
      <c r="C77" s="34">
        <f>VLOOKUP($H77,Munka2!$E$2:$H$265,4,FALSE)</f>
        <v>5</v>
      </c>
      <c r="F77" s="23" t="s">
        <v>806</v>
      </c>
      <c r="G77" s="23">
        <v>3</v>
      </c>
      <c r="H77" s="115" t="s">
        <v>827</v>
      </c>
      <c r="I77" s="115" t="s">
        <v>71</v>
      </c>
      <c r="J77" s="23">
        <v>4</v>
      </c>
      <c r="K77" s="23" t="s">
        <v>43</v>
      </c>
      <c r="L77" s="23">
        <v>16</v>
      </c>
      <c r="M77" s="23" t="s">
        <v>15</v>
      </c>
      <c r="N77" s="38" t="s">
        <v>47</v>
      </c>
      <c r="O77" s="39" t="s">
        <v>31</v>
      </c>
      <c r="P77" s="34">
        <v>5</v>
      </c>
      <c r="S77" s="34">
        <f>VLOOKUP($H77,Munka2!$E$2:$H$265,4,FALSE)</f>
        <v>5</v>
      </c>
      <c r="T77" s="34">
        <f t="shared" si="3"/>
        <v>5</v>
      </c>
    </row>
    <row r="78" spans="1:21" x14ac:dyDescent="0.25">
      <c r="A78" s="23">
        <v>112</v>
      </c>
      <c r="C78" s="34">
        <f>VLOOKUP($H78,Munka2!$E$2:$H$265,4,FALSE)</f>
        <v>3</v>
      </c>
      <c r="F78" s="23" t="s">
        <v>862</v>
      </c>
      <c r="G78" s="23">
        <v>4</v>
      </c>
      <c r="H78" s="115" t="s">
        <v>877</v>
      </c>
      <c r="I78" s="115" t="s">
        <v>135</v>
      </c>
      <c r="J78" s="23">
        <v>5</v>
      </c>
      <c r="K78" s="23" t="s">
        <v>43</v>
      </c>
      <c r="L78" s="23">
        <v>16</v>
      </c>
      <c r="M78" s="23" t="s">
        <v>15</v>
      </c>
      <c r="N78" s="38" t="s">
        <v>47</v>
      </c>
      <c r="O78" s="39" t="s">
        <v>31</v>
      </c>
      <c r="P78" s="34">
        <v>3</v>
      </c>
      <c r="S78" s="34">
        <f>VLOOKUP($H78,Munka2!$E$2:$H$265,4,FALSE)</f>
        <v>3</v>
      </c>
      <c r="T78" s="34">
        <f t="shared" si="3"/>
        <v>3</v>
      </c>
    </row>
    <row r="79" spans="1:21" x14ac:dyDescent="0.25">
      <c r="A79" s="23">
        <v>54</v>
      </c>
      <c r="C79" s="34">
        <f>VLOOKUP($H79,Munka2!$E$2:$H$265,4,FALSE)</f>
        <v>12</v>
      </c>
      <c r="F79" s="23" t="s">
        <v>806</v>
      </c>
      <c r="G79" s="23">
        <v>3</v>
      </c>
      <c r="H79" s="92" t="s">
        <v>131</v>
      </c>
      <c r="I79" s="92" t="s">
        <v>148</v>
      </c>
      <c r="J79" s="23">
        <v>2</v>
      </c>
      <c r="K79" s="23" t="s">
        <v>43</v>
      </c>
      <c r="L79" s="23">
        <v>8</v>
      </c>
      <c r="M79" s="23" t="s">
        <v>16</v>
      </c>
      <c r="N79" s="32" t="s">
        <v>285</v>
      </c>
      <c r="O79" s="51" t="s">
        <v>286</v>
      </c>
      <c r="P79" s="34">
        <v>12</v>
      </c>
      <c r="R79" s="118" t="s">
        <v>121</v>
      </c>
      <c r="S79" s="34">
        <f>VLOOKUP($H79,Munka2!$E$2:$H$265,4,FALSE)</f>
        <v>12</v>
      </c>
      <c r="T79" s="34">
        <f t="shared" si="3"/>
        <v>12</v>
      </c>
    </row>
    <row r="80" spans="1:21" ht="20.100000000000001" customHeight="1" x14ac:dyDescent="0.25">
      <c r="A80" s="23">
        <v>55</v>
      </c>
      <c r="C80" s="34">
        <f>VLOOKUP($H80,Munka2!$E$2:$H$265,4,FALSE)</f>
        <v>4</v>
      </c>
      <c r="D80" s="22" t="s">
        <v>829</v>
      </c>
      <c r="F80" s="23" t="s">
        <v>806</v>
      </c>
      <c r="G80" s="23">
        <v>4</v>
      </c>
      <c r="H80" s="119" t="s">
        <v>829</v>
      </c>
      <c r="I80" s="119" t="s">
        <v>149</v>
      </c>
      <c r="J80" s="23">
        <v>3</v>
      </c>
      <c r="K80" s="23" t="s">
        <v>43</v>
      </c>
      <c r="L80" s="23">
        <v>8</v>
      </c>
      <c r="M80" s="23" t="s">
        <v>15</v>
      </c>
      <c r="N80" s="38" t="s">
        <v>26</v>
      </c>
      <c r="O80" s="39" t="s">
        <v>30</v>
      </c>
      <c r="P80" s="34">
        <v>4</v>
      </c>
      <c r="Q80" s="53" t="s">
        <v>897</v>
      </c>
      <c r="R80" s="33"/>
      <c r="S80" s="34">
        <f>VLOOKUP($H80,Munka2!$E$2:$H$265,4,FALSE)</f>
        <v>4</v>
      </c>
      <c r="T80" s="34">
        <f t="shared" si="3"/>
        <v>4</v>
      </c>
      <c r="U80" s="37"/>
    </row>
    <row r="81" spans="1:21" ht="20.100000000000001" customHeight="1" x14ac:dyDescent="0.25">
      <c r="A81" s="23">
        <v>108</v>
      </c>
      <c r="C81" s="34">
        <f>VLOOKUP($H81,Munka2!$E$2:$H$265,4,FALSE)</f>
        <v>1</v>
      </c>
      <c r="D81" s="22" t="s">
        <v>829</v>
      </c>
      <c r="F81" s="23" t="s">
        <v>862</v>
      </c>
      <c r="G81" s="23">
        <v>4</v>
      </c>
      <c r="H81" s="119" t="s">
        <v>875</v>
      </c>
      <c r="I81" s="119" t="s">
        <v>178</v>
      </c>
      <c r="J81" s="23">
        <v>3</v>
      </c>
      <c r="K81" s="23" t="s">
        <v>43</v>
      </c>
      <c r="L81" s="23">
        <v>8</v>
      </c>
      <c r="M81" s="23" t="s">
        <v>15</v>
      </c>
      <c r="N81" s="38" t="s">
        <v>26</v>
      </c>
      <c r="O81" s="39" t="s">
        <v>30</v>
      </c>
      <c r="P81" s="34">
        <v>1</v>
      </c>
      <c r="Q81" s="53" t="s">
        <v>897</v>
      </c>
      <c r="R81" s="33"/>
      <c r="S81" s="34">
        <f>VLOOKUP($H81,Munka2!$E$2:$H$265,4,FALSE)</f>
        <v>1</v>
      </c>
      <c r="T81" s="34">
        <f t="shared" si="3"/>
        <v>1</v>
      </c>
      <c r="U81" s="37"/>
    </row>
    <row r="82" spans="1:21" ht="20.100000000000001" customHeight="1" x14ac:dyDescent="0.25">
      <c r="A82" s="23">
        <v>56</v>
      </c>
      <c r="C82" s="34">
        <f>VLOOKUP($H82,Munka2!$E$2:$H$265,4,FALSE)</f>
        <v>7</v>
      </c>
      <c r="D82" s="22" t="s">
        <v>830</v>
      </c>
      <c r="F82" s="23" t="s">
        <v>806</v>
      </c>
      <c r="G82" s="23">
        <v>4</v>
      </c>
      <c r="H82" s="110" t="s">
        <v>830</v>
      </c>
      <c r="I82" s="110" t="s">
        <v>150</v>
      </c>
      <c r="J82" s="23">
        <v>4</v>
      </c>
      <c r="K82" s="23" t="s">
        <v>42</v>
      </c>
      <c r="L82" s="23">
        <v>16</v>
      </c>
      <c r="M82" s="23" t="s">
        <v>15</v>
      </c>
      <c r="N82" s="38" t="s">
        <v>26</v>
      </c>
      <c r="O82" s="39" t="s">
        <v>30</v>
      </c>
      <c r="P82" s="34">
        <v>7</v>
      </c>
      <c r="S82" s="34">
        <f>VLOOKUP($H82,Munka2!$E$2:$H$265,4,FALSE)</f>
        <v>7</v>
      </c>
      <c r="T82" s="34">
        <f t="shared" si="3"/>
        <v>7</v>
      </c>
      <c r="U82" s="37"/>
    </row>
    <row r="83" spans="1:21" ht="20.100000000000001" customHeight="1" x14ac:dyDescent="0.25">
      <c r="A83" s="23">
        <v>118</v>
      </c>
      <c r="C83" s="34">
        <f>VLOOKUP($H83,Munka2!$E$2:$H$265,4,FALSE)</f>
        <v>6</v>
      </c>
      <c r="D83" s="22" t="s">
        <v>830</v>
      </c>
      <c r="F83" s="23" t="s">
        <v>862</v>
      </c>
      <c r="G83" s="23">
        <v>5</v>
      </c>
      <c r="H83" s="110" t="s">
        <v>881</v>
      </c>
      <c r="I83" s="110" t="s">
        <v>184</v>
      </c>
      <c r="J83" s="23">
        <v>4</v>
      </c>
      <c r="K83" s="23" t="s">
        <v>43</v>
      </c>
      <c r="L83" s="23">
        <v>16</v>
      </c>
      <c r="M83" s="23" t="s">
        <v>15</v>
      </c>
      <c r="N83" s="38" t="s">
        <v>26</v>
      </c>
      <c r="O83" s="39" t="s">
        <v>30</v>
      </c>
      <c r="P83" s="34">
        <v>6</v>
      </c>
      <c r="S83" s="34">
        <f>VLOOKUP($H83,Munka2!$E$2:$H$265,4,FALSE)</f>
        <v>6</v>
      </c>
      <c r="T83" s="34">
        <f>IF(ISERROR(S83),"",S83)</f>
        <v>6</v>
      </c>
      <c r="U83" s="37"/>
    </row>
    <row r="84" spans="1:21" x14ac:dyDescent="0.25">
      <c r="A84" s="23">
        <v>57</v>
      </c>
      <c r="C84" s="34">
        <f>VLOOKUP($H84,Munka2!$E$2:$H$265,4,FALSE)</f>
        <v>4</v>
      </c>
      <c r="F84" s="23" t="s">
        <v>806</v>
      </c>
      <c r="G84" s="23">
        <v>4</v>
      </c>
      <c r="H84" s="112" t="s">
        <v>831</v>
      </c>
      <c r="I84" s="112" t="s">
        <v>151</v>
      </c>
      <c r="J84" s="23">
        <v>2</v>
      </c>
      <c r="K84" s="23" t="s">
        <v>43</v>
      </c>
      <c r="L84" s="23">
        <v>8</v>
      </c>
      <c r="M84" s="23" t="s">
        <v>15</v>
      </c>
      <c r="N84" s="42" t="s">
        <v>104</v>
      </c>
      <c r="O84" s="49" t="s">
        <v>31</v>
      </c>
      <c r="P84" s="34">
        <v>4</v>
      </c>
      <c r="Q84" s="53" t="s">
        <v>897</v>
      </c>
      <c r="R84" s="33"/>
      <c r="S84" s="34">
        <f>VLOOKUP($H84,Munka2!$E$2:$H$265,4,FALSE)</f>
        <v>4</v>
      </c>
      <c r="T84" s="34">
        <f t="shared" si="3"/>
        <v>4</v>
      </c>
    </row>
    <row r="85" spans="1:21" ht="20.100000000000001" customHeight="1" x14ac:dyDescent="0.25">
      <c r="A85" s="23">
        <v>58</v>
      </c>
      <c r="C85" s="34">
        <f>VLOOKUP($H85,Munka2!$E$2:$H$265,4,FALSE)</f>
        <v>10</v>
      </c>
      <c r="D85" s="22" t="s">
        <v>832</v>
      </c>
      <c r="F85" s="23" t="s">
        <v>806</v>
      </c>
      <c r="G85" s="23">
        <v>4</v>
      </c>
      <c r="H85" s="122" t="s">
        <v>832</v>
      </c>
      <c r="I85" s="122" t="s">
        <v>107</v>
      </c>
      <c r="J85" s="23">
        <v>3</v>
      </c>
      <c r="K85" s="23" t="s">
        <v>43</v>
      </c>
      <c r="L85" s="23">
        <v>12</v>
      </c>
      <c r="M85" s="23" t="s">
        <v>15</v>
      </c>
      <c r="N85" s="38" t="s">
        <v>79</v>
      </c>
      <c r="O85" s="39" t="s">
        <v>31</v>
      </c>
      <c r="P85" s="34">
        <v>10</v>
      </c>
      <c r="S85" s="34">
        <f>VLOOKUP($H85,Munka2!$E$2:$H$265,4,FALSE)</f>
        <v>10</v>
      </c>
      <c r="T85" s="34">
        <f t="shared" si="3"/>
        <v>10</v>
      </c>
      <c r="U85" s="37"/>
    </row>
    <row r="86" spans="1:21" ht="20.100000000000001" customHeight="1" x14ac:dyDescent="0.25">
      <c r="A86" s="23">
        <v>109</v>
      </c>
      <c r="C86" s="34">
        <f>VLOOKUP($H86,Munka2!$E$2:$H$265,4,FALSE)</f>
        <v>5</v>
      </c>
      <c r="D86" s="22" t="s">
        <v>832</v>
      </c>
      <c r="F86" s="23" t="s">
        <v>862</v>
      </c>
      <c r="G86" s="23">
        <v>4</v>
      </c>
      <c r="H86" s="122" t="s">
        <v>876</v>
      </c>
      <c r="I86" s="122" t="s">
        <v>74</v>
      </c>
      <c r="J86" s="23">
        <v>5</v>
      </c>
      <c r="K86" s="23" t="s">
        <v>43</v>
      </c>
      <c r="L86" s="23">
        <v>16</v>
      </c>
      <c r="M86" s="23" t="s">
        <v>15</v>
      </c>
      <c r="N86" s="38" t="s">
        <v>79</v>
      </c>
      <c r="O86" s="39" t="s">
        <v>31</v>
      </c>
      <c r="P86" s="34">
        <v>5</v>
      </c>
      <c r="S86" s="34">
        <f>VLOOKUP($H86,Munka2!$E$2:$H$265,4,FALSE)</f>
        <v>5</v>
      </c>
      <c r="T86" s="34">
        <f t="shared" si="3"/>
        <v>5</v>
      </c>
      <c r="U86" s="37"/>
    </row>
    <row r="87" spans="1:21" ht="20.100000000000001" customHeight="1" x14ac:dyDescent="0.25">
      <c r="A87" s="23">
        <v>60</v>
      </c>
      <c r="C87" s="34">
        <f>VLOOKUP($H87,Munka2!$E$2:$H$265,4,FALSE)</f>
        <v>23</v>
      </c>
      <c r="D87" s="22" t="s">
        <v>834</v>
      </c>
      <c r="F87" s="23" t="s">
        <v>806</v>
      </c>
      <c r="G87" s="23">
        <v>4</v>
      </c>
      <c r="H87" s="123" t="s">
        <v>834</v>
      </c>
      <c r="I87" s="123" t="s">
        <v>95</v>
      </c>
      <c r="J87" s="23">
        <v>2</v>
      </c>
      <c r="K87" s="23" t="s">
        <v>43</v>
      </c>
      <c r="L87" s="23">
        <v>8</v>
      </c>
      <c r="M87" s="23" t="s">
        <v>15</v>
      </c>
      <c r="N87" s="37" t="s">
        <v>39</v>
      </c>
      <c r="O87" s="51" t="s">
        <v>30</v>
      </c>
      <c r="P87" s="34">
        <v>23</v>
      </c>
      <c r="S87" s="34">
        <f>VLOOKUP($H87,Munka2!$E$2:$H$265,4,FALSE)</f>
        <v>23</v>
      </c>
      <c r="T87" s="34">
        <f t="shared" si="3"/>
        <v>23</v>
      </c>
    </row>
    <row r="88" spans="1:21" ht="19.5" customHeight="1" x14ac:dyDescent="0.25">
      <c r="A88" s="23">
        <v>92</v>
      </c>
      <c r="C88" s="34">
        <f>VLOOKUP($H88,Munka2!$E$2:$H$265,4,FALSE)</f>
        <v>18</v>
      </c>
      <c r="D88" s="22" t="s">
        <v>834</v>
      </c>
      <c r="F88" s="23" t="s">
        <v>862</v>
      </c>
      <c r="G88" s="23">
        <v>2</v>
      </c>
      <c r="H88" s="123" t="s">
        <v>133</v>
      </c>
      <c r="I88" s="123" t="s">
        <v>75</v>
      </c>
      <c r="J88" s="23">
        <v>2</v>
      </c>
      <c r="K88" s="23" t="s">
        <v>43</v>
      </c>
      <c r="L88" s="23">
        <v>8</v>
      </c>
      <c r="M88" s="23" t="s">
        <v>15</v>
      </c>
      <c r="N88" s="37" t="s">
        <v>39</v>
      </c>
      <c r="O88" s="51" t="s">
        <v>30</v>
      </c>
      <c r="P88" s="34">
        <v>18</v>
      </c>
      <c r="S88" s="34">
        <f>VLOOKUP($H88,Munka2!$E$2:$H$265,4,FALSE)</f>
        <v>18</v>
      </c>
      <c r="T88" s="34">
        <f t="shared" si="3"/>
        <v>18</v>
      </c>
    </row>
    <row r="89" spans="1:21" x14ac:dyDescent="0.25">
      <c r="A89" s="23">
        <v>61</v>
      </c>
      <c r="C89" s="34">
        <f>VLOOKUP($H89,Munka2!$E$2:$H$265,4,FALSE)</f>
        <v>7</v>
      </c>
      <c r="F89" s="23" t="s">
        <v>806</v>
      </c>
      <c r="G89" s="23">
        <v>4</v>
      </c>
      <c r="H89" s="125" t="s">
        <v>835</v>
      </c>
      <c r="I89" s="125" t="s">
        <v>152</v>
      </c>
      <c r="J89" s="23">
        <v>4</v>
      </c>
      <c r="K89" s="23" t="s">
        <v>42</v>
      </c>
      <c r="L89" s="23">
        <v>16</v>
      </c>
      <c r="M89" s="23" t="s">
        <v>15</v>
      </c>
      <c r="N89" s="38" t="s">
        <v>54</v>
      </c>
      <c r="O89" s="39" t="s">
        <v>31</v>
      </c>
      <c r="P89" s="34">
        <v>7</v>
      </c>
      <c r="S89" s="34">
        <f>VLOOKUP($H89,Munka2!$E$2:$H$265,4,FALSE)</f>
        <v>7</v>
      </c>
      <c r="T89" s="34">
        <f t="shared" si="3"/>
        <v>7</v>
      </c>
    </row>
    <row r="90" spans="1:21" x14ac:dyDescent="0.25">
      <c r="A90" s="23">
        <v>62</v>
      </c>
      <c r="C90" s="34">
        <f>VLOOKUP($H90,Munka2!$E$2:$H$265,4,FALSE)</f>
        <v>7</v>
      </c>
      <c r="F90" s="23" t="s">
        <v>806</v>
      </c>
      <c r="G90" s="23">
        <v>4</v>
      </c>
      <c r="H90" s="126" t="s">
        <v>836</v>
      </c>
      <c r="I90" s="126" t="s">
        <v>153</v>
      </c>
      <c r="J90" s="23">
        <v>2</v>
      </c>
      <c r="K90" s="23" t="s">
        <v>43</v>
      </c>
      <c r="L90" s="23">
        <v>8</v>
      </c>
      <c r="M90" s="23" t="s">
        <v>15</v>
      </c>
      <c r="N90" s="37" t="s">
        <v>155</v>
      </c>
      <c r="O90" s="39" t="s">
        <v>31</v>
      </c>
      <c r="P90" s="34">
        <v>7</v>
      </c>
      <c r="S90" s="34">
        <f>VLOOKUP($H90,Munka2!$E$2:$H$265,4,FALSE)</f>
        <v>7</v>
      </c>
      <c r="T90" s="34">
        <f t="shared" si="3"/>
        <v>7</v>
      </c>
    </row>
    <row r="91" spans="1:21" x14ac:dyDescent="0.25">
      <c r="A91" s="23">
        <v>64</v>
      </c>
      <c r="C91" s="34">
        <f>VLOOKUP($H91,Munka2!$E$2:$H$265,4,FALSE)</f>
        <v>5</v>
      </c>
      <c r="D91" s="22" t="s">
        <v>838</v>
      </c>
      <c r="F91" s="23" t="s">
        <v>806</v>
      </c>
      <c r="G91" s="23">
        <v>4</v>
      </c>
      <c r="H91" s="127" t="s">
        <v>838</v>
      </c>
      <c r="I91" s="127" t="s">
        <v>109</v>
      </c>
      <c r="J91" s="23">
        <v>0</v>
      </c>
      <c r="K91" s="23" t="s">
        <v>44</v>
      </c>
      <c r="L91" s="23"/>
      <c r="M91" s="23" t="s">
        <v>15</v>
      </c>
      <c r="N91" s="49" t="s">
        <v>29</v>
      </c>
      <c r="O91" s="49" t="s">
        <v>775</v>
      </c>
      <c r="P91" s="34">
        <v>5</v>
      </c>
      <c r="S91" s="34">
        <f>VLOOKUP($H91,Munka2!$E$2:$H$265,4,FALSE)</f>
        <v>5</v>
      </c>
      <c r="T91" s="34">
        <f t="shared" si="3"/>
        <v>5</v>
      </c>
    </row>
    <row r="92" spans="1:21" x14ac:dyDescent="0.25">
      <c r="A92" s="23">
        <v>114</v>
      </c>
      <c r="C92" s="34">
        <f>VLOOKUP($H92,Munka2!$E$2:$H$265,4,FALSE)</f>
        <v>3</v>
      </c>
      <c r="D92" s="22" t="s">
        <v>838</v>
      </c>
      <c r="F92" s="23" t="s">
        <v>862</v>
      </c>
      <c r="G92" s="23">
        <v>4</v>
      </c>
      <c r="H92" s="127" t="s">
        <v>878</v>
      </c>
      <c r="I92" s="127" t="s">
        <v>99</v>
      </c>
      <c r="J92" s="23">
        <v>0</v>
      </c>
      <c r="K92" s="23" t="s">
        <v>44</v>
      </c>
      <c r="L92" s="23"/>
      <c r="M92" s="23" t="s">
        <v>15</v>
      </c>
      <c r="N92" s="49" t="s">
        <v>29</v>
      </c>
      <c r="O92" s="49" t="s">
        <v>775</v>
      </c>
      <c r="P92" s="34">
        <v>3</v>
      </c>
      <c r="S92" s="34">
        <f>VLOOKUP($H92,Munka2!$E$2:$H$265,4,FALSE)</f>
        <v>3</v>
      </c>
      <c r="T92" s="34">
        <f t="shared" si="3"/>
        <v>3</v>
      </c>
    </row>
    <row r="93" spans="1:21" x14ac:dyDescent="0.25">
      <c r="A93" s="23">
        <v>110</v>
      </c>
      <c r="C93" s="34">
        <f>VLOOKUP($H93,Munka2!$E$2:$H$265,4,FALSE)</f>
        <v>11</v>
      </c>
      <c r="F93" s="23" t="s">
        <v>862</v>
      </c>
      <c r="G93" s="23">
        <v>4</v>
      </c>
      <c r="H93" s="117" t="s">
        <v>132</v>
      </c>
      <c r="I93" s="117" t="s">
        <v>179</v>
      </c>
      <c r="J93" s="23">
        <v>2</v>
      </c>
      <c r="K93" s="23" t="s">
        <v>42</v>
      </c>
      <c r="L93" s="23">
        <v>8</v>
      </c>
      <c r="M93" s="23" t="s">
        <v>15</v>
      </c>
      <c r="N93" s="37" t="s">
        <v>39</v>
      </c>
      <c r="O93" s="51" t="s">
        <v>30</v>
      </c>
      <c r="P93" s="34">
        <v>11</v>
      </c>
      <c r="S93" s="34">
        <f>VLOOKUP($H93,Munka2!$E$2:$H$265,4,FALSE)</f>
        <v>11</v>
      </c>
      <c r="T93" s="34">
        <f t="shared" si="3"/>
        <v>11</v>
      </c>
    </row>
    <row r="94" spans="1:21" x14ac:dyDescent="0.25">
      <c r="A94" s="23">
        <v>116</v>
      </c>
      <c r="C94" s="34">
        <f>VLOOKUP($H94,Munka2!$E$2:$H$265,4,FALSE)</f>
        <v>2</v>
      </c>
      <c r="F94" s="23" t="s">
        <v>862</v>
      </c>
      <c r="G94" s="23">
        <v>4</v>
      </c>
      <c r="H94" s="75" t="s">
        <v>182</v>
      </c>
      <c r="I94" s="75" t="s">
        <v>183</v>
      </c>
      <c r="J94" s="23">
        <v>3</v>
      </c>
      <c r="K94" s="23" t="s">
        <v>42</v>
      </c>
      <c r="L94" s="23">
        <v>8</v>
      </c>
      <c r="M94" s="23" t="s">
        <v>16</v>
      </c>
      <c r="N94" s="32" t="s">
        <v>100</v>
      </c>
      <c r="O94" s="51" t="s">
        <v>30</v>
      </c>
      <c r="P94" s="34">
        <v>2</v>
      </c>
      <c r="Q94" s="53" t="s">
        <v>897</v>
      </c>
      <c r="R94" s="33"/>
      <c r="S94" s="34">
        <f>VLOOKUP($H94,Munka2!$E$2:$H$265,4,FALSE)</f>
        <v>2</v>
      </c>
      <c r="T94" s="34">
        <f t="shared" si="3"/>
        <v>2</v>
      </c>
    </row>
    <row r="95" spans="1:21" x14ac:dyDescent="0.25">
      <c r="A95" s="23">
        <v>65</v>
      </c>
      <c r="C95" s="34">
        <f>VLOOKUP($H95,Munka2!$E$2:$H$265,4,FALSE)</f>
        <v>11</v>
      </c>
      <c r="F95" s="23" t="s">
        <v>806</v>
      </c>
      <c r="G95" s="23">
        <v>4</v>
      </c>
      <c r="H95" s="128" t="s">
        <v>839</v>
      </c>
      <c r="I95" s="128" t="s">
        <v>154</v>
      </c>
      <c r="J95" s="23">
        <v>3</v>
      </c>
      <c r="K95" s="23" t="s">
        <v>43</v>
      </c>
      <c r="L95" s="23">
        <v>8</v>
      </c>
      <c r="M95" s="23" t="s">
        <v>16</v>
      </c>
      <c r="N95" s="37" t="s">
        <v>155</v>
      </c>
      <c r="O95" s="39" t="s">
        <v>31</v>
      </c>
      <c r="P95" s="34">
        <v>11</v>
      </c>
      <c r="S95" s="34">
        <f>VLOOKUP($H95,Munka2!$E$2:$H$265,4,FALSE)</f>
        <v>11</v>
      </c>
      <c r="T95" s="34">
        <f t="shared" si="3"/>
        <v>11</v>
      </c>
    </row>
    <row r="96" spans="1:21" ht="20.100000000000001" customHeight="1" x14ac:dyDescent="0.25">
      <c r="A96" s="23">
        <v>66</v>
      </c>
      <c r="C96" s="34">
        <f>VLOOKUP($H96,Munka2!$E$2:$H$265,4,FALSE)</f>
        <v>36</v>
      </c>
      <c r="D96" s="22" t="s">
        <v>840</v>
      </c>
      <c r="F96" s="23" t="s">
        <v>806</v>
      </c>
      <c r="G96" s="23">
        <v>5</v>
      </c>
      <c r="H96" s="119" t="s">
        <v>840</v>
      </c>
      <c r="I96" s="119" t="s">
        <v>111</v>
      </c>
      <c r="J96" s="23">
        <v>4</v>
      </c>
      <c r="K96" s="23" t="s">
        <v>42</v>
      </c>
      <c r="L96" s="23">
        <v>16</v>
      </c>
      <c r="M96" s="23" t="s">
        <v>15</v>
      </c>
      <c r="N96" s="38" t="s">
        <v>26</v>
      </c>
      <c r="O96" s="39" t="s">
        <v>30</v>
      </c>
      <c r="P96" s="34">
        <v>36</v>
      </c>
      <c r="S96" s="34">
        <f>VLOOKUP($H96,Munka2!$E$2:$H$265,4,FALSE)</f>
        <v>36</v>
      </c>
      <c r="T96" s="34">
        <f t="shared" si="3"/>
        <v>36</v>
      </c>
      <c r="U96" s="37"/>
    </row>
    <row r="97" spans="1:21" ht="20.100000000000001" customHeight="1" x14ac:dyDescent="0.25">
      <c r="A97" s="23">
        <v>117</v>
      </c>
      <c r="C97" s="34">
        <f>VLOOKUP($H97,Munka2!$E$2:$H$265,4,FALSE)</f>
        <v>6</v>
      </c>
      <c r="D97" s="22" t="s">
        <v>840</v>
      </c>
      <c r="F97" s="23" t="s">
        <v>862</v>
      </c>
      <c r="G97" s="23">
        <v>5</v>
      </c>
      <c r="H97" s="119" t="s">
        <v>879</v>
      </c>
      <c r="I97" s="119" t="s">
        <v>880</v>
      </c>
      <c r="J97" s="23">
        <v>4</v>
      </c>
      <c r="K97" s="23" t="s">
        <v>43</v>
      </c>
      <c r="L97" s="23">
        <v>16</v>
      </c>
      <c r="M97" s="23" t="s">
        <v>15</v>
      </c>
      <c r="N97" s="38" t="s">
        <v>26</v>
      </c>
      <c r="O97" s="39" t="s">
        <v>30</v>
      </c>
      <c r="P97" s="34">
        <v>6</v>
      </c>
      <c r="S97" s="34">
        <f>VLOOKUP($H97,Munka2!$E$2:$H$265,4,FALSE)</f>
        <v>6</v>
      </c>
      <c r="T97" s="34">
        <f t="shared" si="3"/>
        <v>6</v>
      </c>
      <c r="U97" s="37"/>
    </row>
    <row r="98" spans="1:21" x14ac:dyDescent="0.25">
      <c r="A98" s="23">
        <v>67</v>
      </c>
      <c r="C98" s="34">
        <f>VLOOKUP($H98,Munka2!$E$2:$H$265,4,FALSE)</f>
        <v>24</v>
      </c>
      <c r="F98" s="23" t="s">
        <v>806</v>
      </c>
      <c r="G98" s="23">
        <v>5</v>
      </c>
      <c r="H98" s="110" t="s">
        <v>841</v>
      </c>
      <c r="I98" s="110" t="s">
        <v>77</v>
      </c>
      <c r="J98" s="23">
        <v>2</v>
      </c>
      <c r="K98" s="23" t="s">
        <v>43</v>
      </c>
      <c r="L98" s="23">
        <v>8</v>
      </c>
      <c r="M98" s="23" t="s">
        <v>15</v>
      </c>
      <c r="N98" s="38" t="s">
        <v>901</v>
      </c>
      <c r="O98" s="39" t="s">
        <v>31</v>
      </c>
      <c r="P98" s="34">
        <v>24</v>
      </c>
      <c r="S98" s="34">
        <f>VLOOKUP($H98,Munka2!$E$2:$H$265,4,FALSE)</f>
        <v>24</v>
      </c>
      <c r="T98" s="34">
        <f t="shared" si="3"/>
        <v>24</v>
      </c>
    </row>
    <row r="99" spans="1:21" x14ac:dyDescent="0.25">
      <c r="A99" s="23">
        <v>68</v>
      </c>
      <c r="C99" s="34">
        <f>VLOOKUP($H99,Munka2!$E$2:$H$265,4,FALSE)</f>
        <v>38</v>
      </c>
      <c r="D99" s="22" t="s">
        <v>842</v>
      </c>
      <c r="F99" s="23" t="s">
        <v>806</v>
      </c>
      <c r="G99" s="23">
        <v>5</v>
      </c>
      <c r="H99" s="112" t="s">
        <v>842</v>
      </c>
      <c r="I99" s="112" t="s">
        <v>112</v>
      </c>
      <c r="J99" s="23">
        <v>5</v>
      </c>
      <c r="K99" s="23" t="s">
        <v>43</v>
      </c>
      <c r="L99" s="23">
        <v>16</v>
      </c>
      <c r="M99" s="23" t="s">
        <v>15</v>
      </c>
      <c r="N99" s="32" t="s">
        <v>48</v>
      </c>
      <c r="O99" s="51" t="s">
        <v>31</v>
      </c>
      <c r="P99" s="34">
        <v>38</v>
      </c>
      <c r="S99" s="34">
        <f>VLOOKUP($H99,Munka2!$E$2:$H$265,4,FALSE)</f>
        <v>38</v>
      </c>
      <c r="T99" s="34">
        <f t="shared" si="3"/>
        <v>38</v>
      </c>
    </row>
    <row r="100" spans="1:21" x14ac:dyDescent="0.25">
      <c r="A100" s="23">
        <v>122</v>
      </c>
      <c r="C100" s="34">
        <f>VLOOKUP($H100,Munka2!$E$2:$H$265,4,FALSE)</f>
        <v>1</v>
      </c>
      <c r="D100" s="22" t="s">
        <v>842</v>
      </c>
      <c r="F100" s="23" t="s">
        <v>862</v>
      </c>
      <c r="G100" s="23">
        <v>5</v>
      </c>
      <c r="H100" s="112" t="s">
        <v>883</v>
      </c>
      <c r="I100" s="112" t="s">
        <v>50</v>
      </c>
      <c r="J100" s="23">
        <v>4</v>
      </c>
      <c r="K100" s="23" t="s">
        <v>43</v>
      </c>
      <c r="L100" s="23">
        <v>16</v>
      </c>
      <c r="M100" s="23" t="s">
        <v>16</v>
      </c>
      <c r="N100" s="32" t="s">
        <v>48</v>
      </c>
      <c r="O100" s="51" t="s">
        <v>31</v>
      </c>
      <c r="P100" s="34">
        <v>1</v>
      </c>
      <c r="S100" s="34">
        <f>VLOOKUP($H100,Munka2!$E$2:$H$265,4,FALSE)</f>
        <v>1</v>
      </c>
      <c r="T100" s="34">
        <f t="shared" si="3"/>
        <v>1</v>
      </c>
    </row>
    <row r="101" spans="1:21" x14ac:dyDescent="0.25">
      <c r="A101" s="23">
        <v>69</v>
      </c>
      <c r="C101" s="34">
        <f>VLOOKUP($H101,Munka2!$E$2:$H$265,4,FALSE)</f>
        <v>36</v>
      </c>
      <c r="F101" s="23" t="s">
        <v>806</v>
      </c>
      <c r="G101" s="23">
        <v>5</v>
      </c>
      <c r="H101" s="121" t="s">
        <v>843</v>
      </c>
      <c r="I101" s="121" t="s">
        <v>113</v>
      </c>
      <c r="J101" s="23">
        <v>2</v>
      </c>
      <c r="K101" s="23" t="s">
        <v>43</v>
      </c>
      <c r="L101" s="23">
        <v>8</v>
      </c>
      <c r="M101" s="23" t="s">
        <v>15</v>
      </c>
      <c r="N101" s="38" t="s">
        <v>54</v>
      </c>
      <c r="O101" s="39" t="s">
        <v>31</v>
      </c>
      <c r="P101" s="34">
        <v>36</v>
      </c>
      <c r="S101" s="34">
        <f>VLOOKUP($H101,Munka2!$E$2:$H$265,4,FALSE)</f>
        <v>36</v>
      </c>
      <c r="T101" s="34">
        <f t="shared" si="3"/>
        <v>36</v>
      </c>
    </row>
    <row r="102" spans="1:21" x14ac:dyDescent="0.25">
      <c r="A102" s="23">
        <v>70</v>
      </c>
      <c r="C102" s="34">
        <f>VLOOKUP($H102,Munka2!$E$2:$H$265,4,FALSE)</f>
        <v>35</v>
      </c>
      <c r="F102" s="23" t="s">
        <v>806</v>
      </c>
      <c r="G102" s="23">
        <v>5</v>
      </c>
      <c r="H102" s="122" t="s">
        <v>844</v>
      </c>
      <c r="I102" s="122" t="s">
        <v>78</v>
      </c>
      <c r="J102" s="23">
        <v>2</v>
      </c>
      <c r="K102" s="23" t="s">
        <v>43</v>
      </c>
      <c r="L102" s="23">
        <v>8</v>
      </c>
      <c r="M102" s="23" t="s">
        <v>15</v>
      </c>
      <c r="N102" s="38" t="s">
        <v>47</v>
      </c>
      <c r="O102" s="39" t="s">
        <v>31</v>
      </c>
      <c r="P102" s="34">
        <v>35</v>
      </c>
      <c r="S102" s="34">
        <f>VLOOKUP($H102,Munka2!$E$2:$H$265,4,FALSE)</f>
        <v>35</v>
      </c>
      <c r="T102" s="34">
        <f t="shared" si="3"/>
        <v>35</v>
      </c>
    </row>
    <row r="103" spans="1:21" x14ac:dyDescent="0.25">
      <c r="A103" s="23">
        <v>72</v>
      </c>
      <c r="C103" s="34">
        <f>VLOOKUP($H103,Munka2!$E$2:$H$265,4,FALSE)</f>
        <v>37</v>
      </c>
      <c r="F103" s="23" t="s">
        <v>806</v>
      </c>
      <c r="G103" s="23">
        <v>5</v>
      </c>
      <c r="H103" s="54" t="s">
        <v>119</v>
      </c>
      <c r="I103" s="54" t="s">
        <v>51</v>
      </c>
      <c r="J103" s="23">
        <v>2</v>
      </c>
      <c r="K103" s="23" t="s">
        <v>43</v>
      </c>
      <c r="L103" s="23">
        <v>8</v>
      </c>
      <c r="M103" s="23" t="s">
        <v>16</v>
      </c>
      <c r="N103" s="42" t="s">
        <v>52</v>
      </c>
      <c r="O103" s="49" t="s">
        <v>53</v>
      </c>
      <c r="P103" s="34">
        <v>37</v>
      </c>
      <c r="S103" s="34">
        <f>VLOOKUP($H103,Munka2!$E$2:$H$265,4,FALSE)</f>
        <v>37</v>
      </c>
      <c r="T103" s="34">
        <f t="shared" si="3"/>
        <v>37</v>
      </c>
    </row>
    <row r="104" spans="1:21" ht="20.100000000000001" customHeight="1" x14ac:dyDescent="0.25">
      <c r="A104" s="23">
        <v>73</v>
      </c>
      <c r="C104" s="34">
        <f>VLOOKUP($H104,Munka2!$E$2:$H$265,4,FALSE)</f>
        <v>11</v>
      </c>
      <c r="D104" s="22" t="s">
        <v>846</v>
      </c>
      <c r="F104" s="23" t="s">
        <v>845</v>
      </c>
      <c r="G104" s="23">
        <v>5</v>
      </c>
      <c r="H104" s="128" t="s">
        <v>846</v>
      </c>
      <c r="I104" s="128" t="s">
        <v>156</v>
      </c>
      <c r="J104" s="23">
        <v>3</v>
      </c>
      <c r="K104" s="23" t="s">
        <v>42</v>
      </c>
      <c r="L104" s="23">
        <v>12</v>
      </c>
      <c r="M104" s="23" t="s">
        <v>17</v>
      </c>
      <c r="N104" s="37" t="s">
        <v>39</v>
      </c>
      <c r="O104" s="51" t="s">
        <v>30</v>
      </c>
      <c r="P104" s="34">
        <v>11</v>
      </c>
      <c r="S104" s="34">
        <f>VLOOKUP($H104,Munka2!$E$2:$H$265,4,FALSE)</f>
        <v>11</v>
      </c>
      <c r="T104" s="34">
        <f t="shared" si="3"/>
        <v>11</v>
      </c>
    </row>
    <row r="105" spans="1:21" ht="20.100000000000001" customHeight="1" x14ac:dyDescent="0.25">
      <c r="A105" s="23">
        <v>126</v>
      </c>
      <c r="C105" s="34">
        <f>VLOOKUP($H105,Munka2!$E$2:$H$265,4,FALSE)</f>
        <v>33</v>
      </c>
      <c r="D105" s="22" t="s">
        <v>846</v>
      </c>
      <c r="F105" s="23" t="s">
        <v>885</v>
      </c>
      <c r="G105" s="23">
        <v>5</v>
      </c>
      <c r="H105" s="128" t="s">
        <v>186</v>
      </c>
      <c r="I105" s="128" t="s">
        <v>156</v>
      </c>
      <c r="J105" s="23">
        <v>3</v>
      </c>
      <c r="K105" s="23" t="s">
        <v>42</v>
      </c>
      <c r="L105" s="23">
        <v>8</v>
      </c>
      <c r="M105" s="23" t="s">
        <v>15</v>
      </c>
      <c r="N105" s="37" t="s">
        <v>39</v>
      </c>
      <c r="O105" s="51" t="s">
        <v>30</v>
      </c>
      <c r="P105" s="34">
        <v>33</v>
      </c>
      <c r="S105" s="34">
        <f>VLOOKUP($H105,Munka2!$E$2:$H$265,4,FALSE)</f>
        <v>33</v>
      </c>
      <c r="T105" s="34">
        <f t="shared" si="3"/>
        <v>33</v>
      </c>
    </row>
    <row r="106" spans="1:21" x14ac:dyDescent="0.25">
      <c r="A106" s="23">
        <v>74</v>
      </c>
      <c r="C106" s="34">
        <f>VLOOKUP($H106,Munka2!$E$2:$H$265,4,FALSE)</f>
        <v>12</v>
      </c>
      <c r="F106" s="23" t="s">
        <v>845</v>
      </c>
      <c r="G106" s="23">
        <v>5</v>
      </c>
      <c r="H106" s="115" t="s">
        <v>847</v>
      </c>
      <c r="I106" s="115" t="s">
        <v>157</v>
      </c>
      <c r="J106" s="23">
        <v>3</v>
      </c>
      <c r="K106" s="23" t="s">
        <v>42</v>
      </c>
      <c r="L106" s="23">
        <v>12</v>
      </c>
      <c r="M106" s="23" t="s">
        <v>17</v>
      </c>
      <c r="N106" s="32" t="s">
        <v>194</v>
      </c>
      <c r="O106" s="51" t="s">
        <v>30</v>
      </c>
      <c r="P106" s="34">
        <v>12</v>
      </c>
      <c r="S106" s="34">
        <f>VLOOKUP($H106,Munka2!$E$2:$H$265,4,FALSE)</f>
        <v>12</v>
      </c>
      <c r="T106" s="34">
        <f t="shared" si="3"/>
        <v>12</v>
      </c>
    </row>
    <row r="107" spans="1:21" x14ac:dyDescent="0.25">
      <c r="A107" s="23">
        <v>75</v>
      </c>
      <c r="C107" s="34">
        <f>VLOOKUP($H107,Munka2!$E$2:$H$265,4,FALSE)</f>
        <v>12</v>
      </c>
      <c r="F107" s="23" t="s">
        <v>845</v>
      </c>
      <c r="G107" s="23">
        <v>5</v>
      </c>
      <c r="H107" s="124" t="s">
        <v>848</v>
      </c>
      <c r="I107" s="124" t="s">
        <v>158</v>
      </c>
      <c r="J107" s="23">
        <v>5</v>
      </c>
      <c r="K107" s="23" t="s">
        <v>42</v>
      </c>
      <c r="L107" s="23">
        <v>16</v>
      </c>
      <c r="M107" s="23" t="s">
        <v>17</v>
      </c>
      <c r="N107" s="37" t="s">
        <v>155</v>
      </c>
      <c r="O107" s="39" t="s">
        <v>31</v>
      </c>
      <c r="P107" s="34">
        <v>12</v>
      </c>
      <c r="S107" s="34">
        <f>VLOOKUP($H107,Munka2!$E$2:$H$265,4,FALSE)</f>
        <v>12</v>
      </c>
      <c r="T107" s="34">
        <f t="shared" si="3"/>
        <v>12</v>
      </c>
    </row>
    <row r="108" spans="1:21" x14ac:dyDescent="0.25">
      <c r="A108" s="23">
        <v>125</v>
      </c>
      <c r="C108" s="34">
        <f>VLOOKUP($H108,Munka2!$E$2:$H$265,4,FALSE)</f>
        <v>32</v>
      </c>
      <c r="F108" s="23" t="s">
        <v>885</v>
      </c>
      <c r="G108" s="23">
        <v>5</v>
      </c>
      <c r="H108" s="104" t="s">
        <v>114</v>
      </c>
      <c r="I108" s="104" t="s">
        <v>115</v>
      </c>
      <c r="J108" s="23">
        <v>2</v>
      </c>
      <c r="K108" s="23" t="s">
        <v>42</v>
      </c>
      <c r="L108" s="23">
        <v>8</v>
      </c>
      <c r="M108" s="23" t="s">
        <v>15</v>
      </c>
      <c r="N108" s="42" t="s">
        <v>185</v>
      </c>
      <c r="O108" s="49" t="s">
        <v>30</v>
      </c>
      <c r="P108" s="34">
        <v>32</v>
      </c>
      <c r="S108" s="34">
        <f>VLOOKUP($H108,Munka2!$E$2:$H$265,4,FALSE)</f>
        <v>32</v>
      </c>
      <c r="T108" s="34">
        <f t="shared" ref="T108:T126" si="4">IF(ISERROR(S108),"",S108)</f>
        <v>32</v>
      </c>
    </row>
    <row r="109" spans="1:21" x14ac:dyDescent="0.25">
      <c r="A109" s="23">
        <v>128</v>
      </c>
      <c r="C109" s="34">
        <f>VLOOKUP($H109,Munka2!$E$2:$H$265,4,FALSE)</f>
        <v>1</v>
      </c>
      <c r="F109" s="23" t="s">
        <v>885</v>
      </c>
      <c r="G109" s="23">
        <v>5</v>
      </c>
      <c r="H109" s="125" t="s">
        <v>886</v>
      </c>
      <c r="I109" s="125" t="s">
        <v>187</v>
      </c>
      <c r="J109" s="23">
        <v>3</v>
      </c>
      <c r="K109" s="23" t="s">
        <v>43</v>
      </c>
      <c r="L109" s="23">
        <v>12</v>
      </c>
      <c r="M109" s="23" t="s">
        <v>15</v>
      </c>
      <c r="N109" s="32" t="s">
        <v>100</v>
      </c>
      <c r="O109" s="51" t="s">
        <v>30</v>
      </c>
      <c r="P109" s="34">
        <v>1</v>
      </c>
      <c r="Q109" s="53" t="s">
        <v>897</v>
      </c>
      <c r="R109" s="33"/>
      <c r="S109" s="34">
        <f>VLOOKUP($H109,Munka2!$E$2:$H$265,4,FALSE)</f>
        <v>1</v>
      </c>
      <c r="T109" s="34">
        <f t="shared" si="4"/>
        <v>1</v>
      </c>
    </row>
    <row r="110" spans="1:21" x14ac:dyDescent="0.25">
      <c r="A110" s="23">
        <v>127</v>
      </c>
      <c r="C110" s="34">
        <f>VLOOKUP($H110,Munka2!$E$2:$H$265,4,FALSE)</f>
        <v>3</v>
      </c>
      <c r="F110" s="23" t="s">
        <v>885</v>
      </c>
      <c r="G110" s="23">
        <v>5</v>
      </c>
      <c r="H110" s="129" t="s">
        <v>122</v>
      </c>
      <c r="I110" s="129" t="s">
        <v>55</v>
      </c>
      <c r="J110" s="23">
        <v>4</v>
      </c>
      <c r="K110" s="23" t="s">
        <v>43</v>
      </c>
      <c r="L110" s="23">
        <v>16</v>
      </c>
      <c r="M110" s="23" t="s">
        <v>15</v>
      </c>
      <c r="N110" s="32" t="s">
        <v>194</v>
      </c>
      <c r="O110" s="51" t="s">
        <v>30</v>
      </c>
      <c r="P110" s="34">
        <v>3</v>
      </c>
      <c r="Q110" s="53" t="s">
        <v>897</v>
      </c>
      <c r="R110" s="33"/>
      <c r="S110" s="34">
        <f>VLOOKUP($H110,Munka2!$E$2:$H$265,4,FALSE)</f>
        <v>3</v>
      </c>
      <c r="T110" s="34">
        <f t="shared" si="4"/>
        <v>3</v>
      </c>
    </row>
    <row r="111" spans="1:21" x14ac:dyDescent="0.25">
      <c r="A111" s="23">
        <v>129</v>
      </c>
      <c r="C111" s="34">
        <f>VLOOKUP($H111,Munka2!$E$2:$H$265,4,FALSE)</f>
        <v>4</v>
      </c>
      <c r="F111" s="23" t="s">
        <v>885</v>
      </c>
      <c r="G111" s="23">
        <v>5</v>
      </c>
      <c r="H111" s="100" t="s">
        <v>389</v>
      </c>
      <c r="I111" s="100" t="s">
        <v>390</v>
      </c>
      <c r="J111" s="23">
        <v>4</v>
      </c>
      <c r="K111" s="23" t="s">
        <v>43</v>
      </c>
      <c r="L111" s="23">
        <v>12</v>
      </c>
      <c r="M111" s="23" t="s">
        <v>16</v>
      </c>
      <c r="N111" s="37" t="s">
        <v>139</v>
      </c>
      <c r="O111" s="39" t="s">
        <v>30</v>
      </c>
      <c r="P111" s="34">
        <v>4</v>
      </c>
      <c r="R111" s="118" t="s">
        <v>121</v>
      </c>
      <c r="S111" s="34">
        <f>VLOOKUP($H111,Munka2!$E$2:$H$265,4,FALSE)</f>
        <v>4</v>
      </c>
      <c r="T111" s="34">
        <f t="shared" si="4"/>
        <v>4</v>
      </c>
    </row>
    <row r="112" spans="1:21" x14ac:dyDescent="0.25">
      <c r="A112" s="23">
        <v>130</v>
      </c>
      <c r="C112" s="34">
        <f>VLOOKUP($H112,Munka2!$E$2:$H$265,4,FALSE)</f>
        <v>36</v>
      </c>
      <c r="F112" s="23" t="s">
        <v>885</v>
      </c>
      <c r="G112" s="23">
        <v>5</v>
      </c>
      <c r="H112" s="58" t="s">
        <v>294</v>
      </c>
      <c r="I112" s="58" t="s">
        <v>380</v>
      </c>
      <c r="J112" s="23">
        <v>4</v>
      </c>
      <c r="K112" s="23" t="s">
        <v>43</v>
      </c>
      <c r="L112" s="23">
        <v>12</v>
      </c>
      <c r="M112" s="23" t="s">
        <v>16</v>
      </c>
      <c r="N112" s="32" t="s">
        <v>100</v>
      </c>
      <c r="O112" s="51" t="s">
        <v>30</v>
      </c>
      <c r="P112" s="34">
        <v>36</v>
      </c>
      <c r="R112" s="118" t="s">
        <v>121</v>
      </c>
      <c r="S112" s="34">
        <f>VLOOKUP($H112,Munka2!$E$2:$H$265,4,FALSE)</f>
        <v>36</v>
      </c>
      <c r="T112" s="34">
        <f t="shared" si="4"/>
        <v>36</v>
      </c>
    </row>
    <row r="113" spans="1:20" x14ac:dyDescent="0.25">
      <c r="A113" s="23">
        <v>76</v>
      </c>
      <c r="C113" s="34">
        <f>VLOOKUP($H113,Munka2!$E$2:$H$265,4,FALSE)</f>
        <v>28</v>
      </c>
      <c r="F113" s="23" t="s">
        <v>849</v>
      </c>
      <c r="G113" s="23">
        <v>5</v>
      </c>
      <c r="H113" s="124" t="s">
        <v>850</v>
      </c>
      <c r="I113" s="124" t="s">
        <v>85</v>
      </c>
      <c r="J113" s="23">
        <v>5</v>
      </c>
      <c r="K113" s="23" t="s">
        <v>42</v>
      </c>
      <c r="L113" s="23">
        <v>16</v>
      </c>
      <c r="M113" s="23" t="s">
        <v>17</v>
      </c>
      <c r="N113" s="78" t="s">
        <v>45</v>
      </c>
      <c r="O113" s="51" t="s">
        <v>32</v>
      </c>
      <c r="P113" s="34">
        <v>28</v>
      </c>
      <c r="S113" s="34">
        <f>VLOOKUP($H113,Munka2!$E$2:$H$265,4,FALSE)</f>
        <v>28</v>
      </c>
      <c r="T113" s="34">
        <f t="shared" si="4"/>
        <v>28</v>
      </c>
    </row>
    <row r="114" spans="1:20" x14ac:dyDescent="0.25">
      <c r="A114" s="23">
        <v>77</v>
      </c>
      <c r="C114" s="34">
        <f>VLOOKUP($H114,Munka2!$E$2:$H$265,4,FALSE)</f>
        <v>28</v>
      </c>
      <c r="F114" s="23" t="s">
        <v>849</v>
      </c>
      <c r="G114" s="23">
        <v>5</v>
      </c>
      <c r="H114" s="114" t="s">
        <v>851</v>
      </c>
      <c r="I114" s="114" t="s">
        <v>86</v>
      </c>
      <c r="J114" s="23">
        <v>5</v>
      </c>
      <c r="K114" s="23" t="s">
        <v>42</v>
      </c>
      <c r="L114" s="23">
        <v>16</v>
      </c>
      <c r="M114" s="23" t="s">
        <v>17</v>
      </c>
      <c r="N114" s="78" t="s">
        <v>896</v>
      </c>
      <c r="O114" s="51" t="s">
        <v>32</v>
      </c>
      <c r="P114" s="34">
        <v>28</v>
      </c>
      <c r="S114" s="34">
        <f>VLOOKUP($H114,Munka2!$E$2:$H$265,4,FALSE)</f>
        <v>28</v>
      </c>
      <c r="T114" s="34">
        <f t="shared" si="4"/>
        <v>28</v>
      </c>
    </row>
    <row r="115" spans="1:20" x14ac:dyDescent="0.25">
      <c r="A115" s="23">
        <v>78</v>
      </c>
      <c r="C115" s="34">
        <f>VLOOKUP($H115,Munka2!$E$2:$H$265,4,FALSE)</f>
        <v>32</v>
      </c>
      <c r="F115" s="23" t="s">
        <v>849</v>
      </c>
      <c r="G115" s="23">
        <v>5</v>
      </c>
      <c r="H115" s="115" t="s">
        <v>852</v>
      </c>
      <c r="I115" s="115" t="s">
        <v>853</v>
      </c>
      <c r="J115" s="23">
        <v>4</v>
      </c>
      <c r="K115" s="23" t="s">
        <v>43</v>
      </c>
      <c r="L115" s="23">
        <v>16</v>
      </c>
      <c r="M115" s="23" t="s">
        <v>17</v>
      </c>
      <c r="N115" s="36" t="s">
        <v>46</v>
      </c>
      <c r="O115" s="51" t="s">
        <v>30</v>
      </c>
      <c r="P115" s="34">
        <v>32</v>
      </c>
      <c r="S115" s="34">
        <f>VLOOKUP($H115,Munka2!$E$2:$H$265,4,FALSE)</f>
        <v>32</v>
      </c>
      <c r="T115" s="34">
        <f t="shared" si="4"/>
        <v>32</v>
      </c>
    </row>
    <row r="116" spans="1:20" x14ac:dyDescent="0.25">
      <c r="A116" s="23">
        <v>138</v>
      </c>
      <c r="C116" s="34">
        <f>VLOOKUP($H116,Munka2!$E$2:$H$265,4,FALSE)</f>
        <v>1</v>
      </c>
      <c r="F116" s="23" t="s">
        <v>885</v>
      </c>
      <c r="G116" s="23">
        <v>6</v>
      </c>
      <c r="H116" s="127" t="s">
        <v>893</v>
      </c>
      <c r="I116" s="127" t="s">
        <v>56</v>
      </c>
      <c r="J116" s="23">
        <v>4</v>
      </c>
      <c r="K116" s="23" t="s">
        <v>43</v>
      </c>
      <c r="L116" s="23">
        <v>16</v>
      </c>
      <c r="M116" s="23" t="s">
        <v>15</v>
      </c>
      <c r="N116" s="32" t="s">
        <v>105</v>
      </c>
      <c r="O116" s="51" t="s">
        <v>30</v>
      </c>
      <c r="P116" s="34">
        <v>1</v>
      </c>
      <c r="Q116" s="53" t="s">
        <v>897</v>
      </c>
      <c r="R116" s="33"/>
      <c r="S116" s="34">
        <f>VLOOKUP($H116,Munka2!$E$2:$H$265,4,FALSE)</f>
        <v>1</v>
      </c>
      <c r="T116" s="34">
        <f t="shared" si="4"/>
        <v>1</v>
      </c>
    </row>
    <row r="117" spans="1:20" x14ac:dyDescent="0.25">
      <c r="A117" s="23">
        <v>152</v>
      </c>
      <c r="C117" s="34">
        <f>VLOOKUP($H117,Munka2!$E$2:$H$265,4,FALSE)</f>
        <v>1</v>
      </c>
      <c r="F117" s="23" t="s">
        <v>891</v>
      </c>
      <c r="G117" s="23">
        <v>6</v>
      </c>
      <c r="H117" s="127" t="s">
        <v>893</v>
      </c>
      <c r="I117" s="127" t="s">
        <v>56</v>
      </c>
      <c r="J117" s="23">
        <v>4</v>
      </c>
      <c r="K117" s="23" t="s">
        <v>43</v>
      </c>
      <c r="L117" s="23">
        <v>16</v>
      </c>
      <c r="M117" s="23" t="s">
        <v>15</v>
      </c>
      <c r="N117" s="32" t="s">
        <v>105</v>
      </c>
      <c r="O117" s="51" t="s">
        <v>30</v>
      </c>
      <c r="P117" s="34">
        <v>1</v>
      </c>
      <c r="Q117" s="53" t="s">
        <v>897</v>
      </c>
      <c r="R117" s="33"/>
      <c r="S117" s="34">
        <f>VLOOKUP($H117,Munka2!$E$2:$H$265,4,FALSE)</f>
        <v>1</v>
      </c>
      <c r="T117" s="34">
        <f t="shared" si="4"/>
        <v>1</v>
      </c>
    </row>
    <row r="118" spans="1:20" x14ac:dyDescent="0.25">
      <c r="A118" s="23">
        <v>154</v>
      </c>
      <c r="C118" s="34">
        <f>VLOOKUP($H118,Munka2!$E$2:$H$265,4,FALSE)</f>
        <v>1</v>
      </c>
      <c r="F118" s="23" t="s">
        <v>892</v>
      </c>
      <c r="G118" s="23">
        <v>6</v>
      </c>
      <c r="H118" s="127" t="s">
        <v>893</v>
      </c>
      <c r="I118" s="127" t="s">
        <v>56</v>
      </c>
      <c r="J118" s="23">
        <v>4</v>
      </c>
      <c r="K118" s="23" t="s">
        <v>43</v>
      </c>
      <c r="L118" s="23">
        <v>16</v>
      </c>
      <c r="M118" s="23" t="s">
        <v>15</v>
      </c>
      <c r="N118" s="32" t="s">
        <v>105</v>
      </c>
      <c r="O118" s="51" t="s">
        <v>30</v>
      </c>
      <c r="P118" s="34">
        <v>1</v>
      </c>
      <c r="Q118" s="53" t="s">
        <v>897</v>
      </c>
      <c r="R118" s="33"/>
      <c r="S118" s="34">
        <f>VLOOKUP($H118,Munka2!$E$2:$H$265,4,FALSE)</f>
        <v>1</v>
      </c>
      <c r="T118" s="34">
        <f t="shared" si="4"/>
        <v>1</v>
      </c>
    </row>
    <row r="119" spans="1:20" ht="20.100000000000001" customHeight="1" x14ac:dyDescent="0.25">
      <c r="A119" s="23">
        <v>79</v>
      </c>
      <c r="C119" s="34">
        <f>VLOOKUP($H119,Munka2!$E$2:$H$265,4,FALSE)</f>
        <v>1</v>
      </c>
      <c r="D119" s="22" t="s">
        <v>854</v>
      </c>
      <c r="F119" s="23" t="s">
        <v>845</v>
      </c>
      <c r="G119" s="23">
        <v>6</v>
      </c>
      <c r="H119" s="91" t="s">
        <v>854</v>
      </c>
      <c r="I119" s="91" t="s">
        <v>120</v>
      </c>
      <c r="J119" s="23">
        <v>4</v>
      </c>
      <c r="K119" s="23" t="s">
        <v>43</v>
      </c>
      <c r="L119" s="23">
        <v>12</v>
      </c>
      <c r="M119" s="23" t="s">
        <v>17</v>
      </c>
      <c r="N119" s="37" t="s">
        <v>39</v>
      </c>
      <c r="O119" s="51" t="s">
        <v>30</v>
      </c>
      <c r="P119" s="34">
        <v>1</v>
      </c>
      <c r="R119" s="118" t="s">
        <v>121</v>
      </c>
      <c r="S119" s="34">
        <f>VLOOKUP($H119,Munka2!$E$2:$H$265,4,FALSE)</f>
        <v>1</v>
      </c>
      <c r="T119" s="34">
        <f t="shared" si="4"/>
        <v>1</v>
      </c>
    </row>
    <row r="120" spans="1:20" ht="20.100000000000001" customHeight="1" x14ac:dyDescent="0.25">
      <c r="A120" s="23">
        <v>139</v>
      </c>
      <c r="C120" s="34">
        <f>VLOOKUP($H120,Munka2!$E$2:$H$265,4,FALSE)</f>
        <v>31</v>
      </c>
      <c r="D120" s="22" t="s">
        <v>854</v>
      </c>
      <c r="F120" s="23" t="s">
        <v>885</v>
      </c>
      <c r="G120" s="23">
        <v>6</v>
      </c>
      <c r="H120" s="91" t="s">
        <v>188</v>
      </c>
      <c r="I120" s="91" t="s">
        <v>120</v>
      </c>
      <c r="J120" s="23">
        <v>4</v>
      </c>
      <c r="K120" s="23" t="s">
        <v>43</v>
      </c>
      <c r="L120" s="23">
        <v>12</v>
      </c>
      <c r="M120" s="23" t="s">
        <v>15</v>
      </c>
      <c r="N120" s="37" t="s">
        <v>39</v>
      </c>
      <c r="O120" s="51" t="s">
        <v>30</v>
      </c>
      <c r="P120" s="34">
        <v>31</v>
      </c>
      <c r="R120" s="118" t="s">
        <v>121</v>
      </c>
      <c r="S120" s="34">
        <f>VLOOKUP($H120,Munka2!$E$2:$H$265,4,FALSE)</f>
        <v>31</v>
      </c>
      <c r="T120" s="34">
        <f t="shared" si="4"/>
        <v>31</v>
      </c>
    </row>
    <row r="121" spans="1:20" x14ac:dyDescent="0.25">
      <c r="A121" s="23">
        <v>140</v>
      </c>
      <c r="C121" s="34">
        <f>VLOOKUP($H121,Munka2!$E$2:$H$265,4,FALSE)</f>
        <v>1</v>
      </c>
      <c r="F121" s="23" t="s">
        <v>885</v>
      </c>
      <c r="G121" s="23">
        <v>6</v>
      </c>
      <c r="H121" s="124" t="s">
        <v>894</v>
      </c>
      <c r="I121" s="124" t="s">
        <v>189</v>
      </c>
      <c r="J121" s="23">
        <v>3</v>
      </c>
      <c r="K121" s="23" t="s">
        <v>43</v>
      </c>
      <c r="L121" s="23">
        <v>12</v>
      </c>
      <c r="M121" s="23" t="s">
        <v>15</v>
      </c>
      <c r="N121" s="32" t="s">
        <v>100</v>
      </c>
      <c r="O121" s="51" t="s">
        <v>30</v>
      </c>
      <c r="P121" s="34">
        <v>1</v>
      </c>
      <c r="Q121" s="53" t="s">
        <v>897</v>
      </c>
      <c r="R121" s="33"/>
      <c r="S121" s="34">
        <f>VLOOKUP($H121,Munka2!$E$2:$H$265,4,FALSE)</f>
        <v>1</v>
      </c>
      <c r="T121" s="34">
        <f t="shared" si="4"/>
        <v>1</v>
      </c>
    </row>
    <row r="122" spans="1:20" x14ac:dyDescent="0.25">
      <c r="A122" s="23">
        <v>80</v>
      </c>
      <c r="C122" s="34">
        <f>VLOOKUP($H122,Munka2!$E$2:$H$265,4,FALSE)</f>
        <v>3</v>
      </c>
      <c r="F122" s="23" t="s">
        <v>845</v>
      </c>
      <c r="G122" s="23">
        <v>6</v>
      </c>
      <c r="H122" s="119" t="s">
        <v>855</v>
      </c>
      <c r="I122" s="119" t="s">
        <v>160</v>
      </c>
      <c r="J122" s="23">
        <v>2</v>
      </c>
      <c r="K122" s="23" t="s">
        <v>43</v>
      </c>
      <c r="L122" s="23">
        <v>8</v>
      </c>
      <c r="M122" s="23" t="s">
        <v>17</v>
      </c>
      <c r="N122" s="32" t="s">
        <v>194</v>
      </c>
      <c r="O122" s="51" t="s">
        <v>30</v>
      </c>
      <c r="P122" s="34">
        <v>3</v>
      </c>
      <c r="Q122" s="53" t="s">
        <v>897</v>
      </c>
      <c r="R122" s="33"/>
      <c r="S122" s="34">
        <f>VLOOKUP($H122,Munka2!$E$2:$H$265,4,FALSE)</f>
        <v>3</v>
      </c>
      <c r="T122" s="34">
        <f t="shared" si="4"/>
        <v>3</v>
      </c>
    </row>
    <row r="123" spans="1:20" x14ac:dyDescent="0.25">
      <c r="A123" s="23">
        <v>81</v>
      </c>
      <c r="C123" s="34">
        <f>VLOOKUP($H123,Munka2!$E$2:$H$265,4,FALSE)</f>
        <v>2</v>
      </c>
      <c r="F123" s="23" t="s">
        <v>845</v>
      </c>
      <c r="G123" s="23">
        <v>6</v>
      </c>
      <c r="H123" s="122" t="s">
        <v>856</v>
      </c>
      <c r="I123" s="122" t="s">
        <v>161</v>
      </c>
      <c r="J123" s="23">
        <v>3</v>
      </c>
      <c r="K123" s="23" t="s">
        <v>43</v>
      </c>
      <c r="L123" s="23">
        <v>12</v>
      </c>
      <c r="M123" s="23" t="s">
        <v>17</v>
      </c>
      <c r="N123" s="32" t="s">
        <v>100</v>
      </c>
      <c r="O123" s="51" t="s">
        <v>30</v>
      </c>
      <c r="P123" s="34">
        <v>2</v>
      </c>
      <c r="Q123" s="53" t="s">
        <v>897</v>
      </c>
      <c r="R123" s="33"/>
      <c r="S123" s="34">
        <f>VLOOKUP($H123,Munka2!$E$2:$H$265,4,FALSE)</f>
        <v>2</v>
      </c>
      <c r="T123" s="34">
        <f t="shared" si="4"/>
        <v>2</v>
      </c>
    </row>
    <row r="124" spans="1:20" x14ac:dyDescent="0.25">
      <c r="A124" s="23">
        <v>82</v>
      </c>
      <c r="C124" s="34">
        <f>VLOOKUP($H124,Munka2!$E$2:$H$265,4,FALSE)</f>
        <v>13</v>
      </c>
      <c r="F124" s="23" t="s">
        <v>849</v>
      </c>
      <c r="G124" s="23">
        <v>6</v>
      </c>
      <c r="H124" s="123" t="s">
        <v>857</v>
      </c>
      <c r="I124" s="123" t="s">
        <v>858</v>
      </c>
      <c r="J124" s="23">
        <v>2</v>
      </c>
      <c r="K124" s="23" t="s">
        <v>43</v>
      </c>
      <c r="L124" s="23">
        <v>8</v>
      </c>
      <c r="M124" s="23" t="s">
        <v>17</v>
      </c>
      <c r="N124" s="78" t="s">
        <v>45</v>
      </c>
      <c r="O124" s="51" t="s">
        <v>32</v>
      </c>
      <c r="P124" s="34">
        <v>13</v>
      </c>
      <c r="S124" s="34">
        <f>VLOOKUP($H124,Munka2!$E$2:$H$265,4,FALSE)</f>
        <v>13</v>
      </c>
      <c r="T124" s="34">
        <f t="shared" si="4"/>
        <v>13</v>
      </c>
    </row>
    <row r="125" spans="1:20" x14ac:dyDescent="0.25">
      <c r="A125" s="23">
        <v>83</v>
      </c>
      <c r="C125" s="34">
        <f>VLOOKUP($H125,Munka2!$E$2:$H$265,4,FALSE)</f>
        <v>5</v>
      </c>
      <c r="F125" s="23" t="s">
        <v>849</v>
      </c>
      <c r="G125" s="23">
        <v>6</v>
      </c>
      <c r="H125" s="122" t="s">
        <v>859</v>
      </c>
      <c r="I125" s="122" t="s">
        <v>125</v>
      </c>
      <c r="J125" s="23">
        <v>2</v>
      </c>
      <c r="K125" s="23" t="s">
        <v>42</v>
      </c>
      <c r="L125" s="23">
        <v>8</v>
      </c>
      <c r="M125" s="23" t="s">
        <v>17</v>
      </c>
      <c r="N125" s="38" t="s">
        <v>47</v>
      </c>
      <c r="O125" s="39" t="s">
        <v>31</v>
      </c>
      <c r="P125" s="34">
        <v>5</v>
      </c>
      <c r="S125" s="34">
        <f>VLOOKUP($H125,Munka2!$E$2:$H$265,4,FALSE)</f>
        <v>5</v>
      </c>
      <c r="T125" s="34">
        <f t="shared" si="4"/>
        <v>5</v>
      </c>
    </row>
    <row r="126" spans="1:20" x14ac:dyDescent="0.25">
      <c r="A126" s="23">
        <v>84</v>
      </c>
      <c r="C126" s="34">
        <f>VLOOKUP($H126,Munka2!$E$2:$H$265,4,FALSE)</f>
        <v>16</v>
      </c>
      <c r="F126" s="23" t="s">
        <v>849</v>
      </c>
      <c r="G126" s="23">
        <v>6</v>
      </c>
      <c r="H126" s="112" t="s">
        <v>860</v>
      </c>
      <c r="I126" s="112" t="s">
        <v>126</v>
      </c>
      <c r="J126" s="23">
        <v>2</v>
      </c>
      <c r="K126" s="23" t="s">
        <v>43</v>
      </c>
      <c r="L126" s="23">
        <v>8</v>
      </c>
      <c r="M126" s="23" t="s">
        <v>17</v>
      </c>
      <c r="N126" s="78" t="s">
        <v>87</v>
      </c>
      <c r="O126" s="51" t="s">
        <v>286</v>
      </c>
      <c r="P126" s="34">
        <v>16</v>
      </c>
      <c r="S126" s="34">
        <f>VLOOKUP($H126,Munka2!$E$2:$H$265,4,FALSE)</f>
        <v>16</v>
      </c>
      <c r="T126" s="34">
        <f t="shared" si="4"/>
        <v>16</v>
      </c>
    </row>
    <row r="127" spans="1:20" x14ac:dyDescent="0.25">
      <c r="A127" s="23">
        <v>137</v>
      </c>
      <c r="C127" s="34">
        <f>VLOOKUP($H127,Munka2!$E$2:$H$265,4,FALSE)</f>
        <v>34</v>
      </c>
      <c r="F127" s="23" t="s">
        <v>884</v>
      </c>
      <c r="G127" s="23">
        <v>6</v>
      </c>
      <c r="H127" s="22" t="s">
        <v>861</v>
      </c>
      <c r="I127" s="22" t="s">
        <v>162</v>
      </c>
      <c r="J127" s="23">
        <v>15</v>
      </c>
      <c r="K127" s="23" t="s">
        <v>58</v>
      </c>
      <c r="L127" s="23"/>
      <c r="M127" s="23" t="s">
        <v>15</v>
      </c>
      <c r="N127" s="49" t="s">
        <v>29</v>
      </c>
      <c r="O127" s="49" t="s">
        <v>775</v>
      </c>
      <c r="P127" s="34">
        <v>34</v>
      </c>
      <c r="S127" s="34">
        <f>VLOOKUP($H127,Munka2!$E$2:$H$265,4,FALSE)</f>
        <v>34</v>
      </c>
      <c r="T127" s="34">
        <f t="shared" ref="T127:T135" si="5">IF(ISERROR(S127),"",S127)</f>
        <v>34</v>
      </c>
    </row>
    <row r="128" spans="1:20" x14ac:dyDescent="0.25">
      <c r="A128" s="23">
        <v>145</v>
      </c>
      <c r="C128" s="34">
        <f>VLOOKUP($H128,Munka2!$E$2:$H$265,4,FALSE)</f>
        <v>34</v>
      </c>
      <c r="F128" s="23" t="s">
        <v>887</v>
      </c>
      <c r="G128" s="23">
        <v>6</v>
      </c>
      <c r="H128" s="22" t="s">
        <v>861</v>
      </c>
      <c r="I128" s="22" t="s">
        <v>162</v>
      </c>
      <c r="J128" s="23">
        <v>15</v>
      </c>
      <c r="K128" s="23" t="s">
        <v>58</v>
      </c>
      <c r="L128" s="23"/>
      <c r="M128" s="23" t="s">
        <v>15</v>
      </c>
      <c r="N128" s="49" t="s">
        <v>29</v>
      </c>
      <c r="O128" s="49" t="s">
        <v>775</v>
      </c>
      <c r="P128" s="34">
        <v>34</v>
      </c>
      <c r="S128" s="34">
        <f>VLOOKUP($H128,Munka2!$E$2:$H$265,4,FALSE)</f>
        <v>34</v>
      </c>
      <c r="T128" s="34">
        <f t="shared" si="5"/>
        <v>34</v>
      </c>
    </row>
    <row r="129" spans="1:20" x14ac:dyDescent="0.25">
      <c r="A129" s="23">
        <v>146</v>
      </c>
      <c r="C129" s="34">
        <f>VLOOKUP($H129,Munka2!$E$2:$H$265,4,FALSE)</f>
        <v>34</v>
      </c>
      <c r="F129" s="23" t="s">
        <v>888</v>
      </c>
      <c r="G129" s="23">
        <v>6</v>
      </c>
      <c r="H129" s="22" t="s">
        <v>861</v>
      </c>
      <c r="I129" s="22" t="s">
        <v>162</v>
      </c>
      <c r="J129" s="23">
        <v>15</v>
      </c>
      <c r="K129" s="23" t="s">
        <v>58</v>
      </c>
      <c r="L129" s="23"/>
      <c r="M129" s="23" t="s">
        <v>15</v>
      </c>
      <c r="N129" s="49" t="s">
        <v>29</v>
      </c>
      <c r="O129" s="49" t="s">
        <v>775</v>
      </c>
      <c r="P129" s="34">
        <v>34</v>
      </c>
      <c r="S129" s="34">
        <f>VLOOKUP($H129,Munka2!$E$2:$H$265,4,FALSE)</f>
        <v>34</v>
      </c>
      <c r="T129" s="34">
        <f t="shared" si="5"/>
        <v>34</v>
      </c>
    </row>
    <row r="130" spans="1:20" x14ac:dyDescent="0.25">
      <c r="A130" s="23">
        <v>148</v>
      </c>
      <c r="C130" s="34">
        <f>VLOOKUP($H130,Munka2!$E$2:$H$265,4,FALSE)</f>
        <v>34</v>
      </c>
      <c r="F130" s="23" t="s">
        <v>889</v>
      </c>
      <c r="G130" s="23">
        <v>6</v>
      </c>
      <c r="H130" s="22" t="s">
        <v>861</v>
      </c>
      <c r="I130" s="22" t="s">
        <v>162</v>
      </c>
      <c r="J130" s="23">
        <v>15</v>
      </c>
      <c r="K130" s="23" t="s">
        <v>58</v>
      </c>
      <c r="L130" s="23"/>
      <c r="M130" s="23" t="s">
        <v>15</v>
      </c>
      <c r="N130" s="49" t="s">
        <v>29</v>
      </c>
      <c r="O130" s="49" t="s">
        <v>775</v>
      </c>
      <c r="P130" s="34">
        <v>34</v>
      </c>
      <c r="S130" s="34">
        <f>VLOOKUP($H130,Munka2!$E$2:$H$265,4,FALSE)</f>
        <v>34</v>
      </c>
      <c r="T130" s="34">
        <f t="shared" si="5"/>
        <v>34</v>
      </c>
    </row>
    <row r="131" spans="1:20" x14ac:dyDescent="0.25">
      <c r="A131" s="23">
        <v>151</v>
      </c>
      <c r="C131" s="34">
        <f>VLOOKUP($H131,Munka2!$E$2:$H$265,4,FALSE)</f>
        <v>34</v>
      </c>
      <c r="F131" s="23" t="s">
        <v>890</v>
      </c>
      <c r="G131" s="23">
        <v>6</v>
      </c>
      <c r="H131" s="125" t="s">
        <v>861</v>
      </c>
      <c r="I131" s="125" t="s">
        <v>162</v>
      </c>
      <c r="J131" s="23">
        <v>15</v>
      </c>
      <c r="K131" s="23" t="s">
        <v>58</v>
      </c>
      <c r="L131" s="23"/>
      <c r="M131" s="23" t="s">
        <v>15</v>
      </c>
      <c r="N131" s="49" t="s">
        <v>29</v>
      </c>
      <c r="O131" s="49" t="s">
        <v>775</v>
      </c>
      <c r="P131" s="34">
        <v>34</v>
      </c>
      <c r="S131" s="34">
        <f>VLOOKUP($H131,Munka2!$E$2:$H$265,4,FALSE)</f>
        <v>34</v>
      </c>
      <c r="T131" s="34">
        <f t="shared" si="5"/>
        <v>34</v>
      </c>
    </row>
    <row r="132" spans="1:20" x14ac:dyDescent="0.25">
      <c r="A132" s="23">
        <v>141</v>
      </c>
      <c r="C132" s="34">
        <f>VLOOKUP($H132,Munka2!$E$2:$H$265,4,FALSE)</f>
        <v>2</v>
      </c>
      <c r="F132" s="23" t="s">
        <v>885</v>
      </c>
      <c r="G132" s="23">
        <v>6</v>
      </c>
      <c r="H132" s="125" t="s">
        <v>895</v>
      </c>
      <c r="I132" s="125" t="s">
        <v>57</v>
      </c>
      <c r="J132" s="23">
        <v>15</v>
      </c>
      <c r="K132" s="23" t="s">
        <v>58</v>
      </c>
      <c r="L132" s="23"/>
      <c r="M132" s="23" t="s">
        <v>15</v>
      </c>
      <c r="N132" s="49" t="s">
        <v>29</v>
      </c>
      <c r="O132" s="49" t="s">
        <v>775</v>
      </c>
      <c r="P132" s="34">
        <v>2</v>
      </c>
      <c r="S132" s="34">
        <f>VLOOKUP($H132,Munka2!$E$2:$H$265,4,FALSE)</f>
        <v>2</v>
      </c>
      <c r="T132" s="34">
        <f t="shared" si="5"/>
        <v>2</v>
      </c>
    </row>
    <row r="133" spans="1:20" x14ac:dyDescent="0.25">
      <c r="A133" s="23">
        <v>153</v>
      </c>
      <c r="C133" s="34">
        <f>VLOOKUP($H133,Munka2!$E$2:$H$265,4,FALSE)</f>
        <v>2</v>
      </c>
      <c r="F133" s="23" t="s">
        <v>891</v>
      </c>
      <c r="G133" s="23">
        <v>6</v>
      </c>
      <c r="H133" s="22" t="s">
        <v>895</v>
      </c>
      <c r="I133" s="22" t="s">
        <v>57</v>
      </c>
      <c r="J133" s="23">
        <v>15</v>
      </c>
      <c r="K133" s="23" t="s">
        <v>58</v>
      </c>
      <c r="L133" s="23"/>
      <c r="M133" s="23" t="s">
        <v>15</v>
      </c>
      <c r="N133" s="49" t="s">
        <v>29</v>
      </c>
      <c r="O133" s="49" t="s">
        <v>775</v>
      </c>
      <c r="P133" s="34">
        <v>2</v>
      </c>
      <c r="S133" s="34">
        <f>VLOOKUP($H133,Munka2!$E$2:$H$265,4,FALSE)</f>
        <v>2</v>
      </c>
      <c r="T133" s="34">
        <f t="shared" si="5"/>
        <v>2</v>
      </c>
    </row>
    <row r="134" spans="1:20" x14ac:dyDescent="0.25">
      <c r="A134" s="23">
        <v>155</v>
      </c>
      <c r="C134" s="34">
        <f>VLOOKUP($H134,Munka2!$E$2:$H$265,4,FALSE)</f>
        <v>2</v>
      </c>
      <c r="F134" s="23" t="s">
        <v>892</v>
      </c>
      <c r="G134" s="23">
        <v>6</v>
      </c>
      <c r="H134" s="22" t="s">
        <v>895</v>
      </c>
      <c r="I134" s="22" t="s">
        <v>57</v>
      </c>
      <c r="J134" s="23">
        <v>15</v>
      </c>
      <c r="K134" s="23" t="s">
        <v>58</v>
      </c>
      <c r="L134" s="23"/>
      <c r="M134" s="23" t="s">
        <v>15</v>
      </c>
      <c r="N134" s="49" t="s">
        <v>29</v>
      </c>
      <c r="O134" s="49" t="s">
        <v>775</v>
      </c>
      <c r="P134" s="34">
        <v>2</v>
      </c>
      <c r="S134" s="34">
        <f>VLOOKUP($H134,Munka2!$E$2:$H$265,4,FALSE)</f>
        <v>2</v>
      </c>
      <c r="T134" s="34">
        <f t="shared" si="5"/>
        <v>2</v>
      </c>
    </row>
    <row r="135" spans="1:20" x14ac:dyDescent="0.25">
      <c r="A135" s="23">
        <v>85</v>
      </c>
      <c r="C135" s="34">
        <f>VLOOKUP($H135,Munka2!$E$2:$H$265,4,FALSE)</f>
        <v>34</v>
      </c>
      <c r="F135" s="23" t="s">
        <v>806</v>
      </c>
      <c r="G135" s="23">
        <v>7</v>
      </c>
      <c r="H135" s="22" t="s">
        <v>861</v>
      </c>
      <c r="I135" s="22" t="s">
        <v>162</v>
      </c>
      <c r="J135" s="23">
        <v>15</v>
      </c>
      <c r="K135" s="23" t="s">
        <v>58</v>
      </c>
      <c r="L135" s="23"/>
      <c r="M135" s="23" t="s">
        <v>15</v>
      </c>
      <c r="N135" s="49" t="s">
        <v>29</v>
      </c>
      <c r="O135" s="49" t="s">
        <v>775</v>
      </c>
      <c r="P135" s="34">
        <v>34</v>
      </c>
      <c r="S135" s="34">
        <f>VLOOKUP($H135,Munka2!$E$2:$H$265,4,FALSE)</f>
        <v>34</v>
      </c>
      <c r="T135" s="34">
        <f t="shared" si="5"/>
        <v>34</v>
      </c>
    </row>
    <row r="136" spans="1:20" x14ac:dyDescent="0.25">
      <c r="C136" s="34"/>
      <c r="N136" s="37"/>
      <c r="O136" s="39"/>
      <c r="S136" s="34"/>
      <c r="T136" s="34"/>
    </row>
    <row r="137" spans="1:20" x14ac:dyDescent="0.25">
      <c r="C137" s="34"/>
      <c r="N137" s="37"/>
      <c r="O137" s="39"/>
      <c r="S137" s="34"/>
      <c r="T137" s="34"/>
    </row>
    <row r="138" spans="1:20" x14ac:dyDescent="0.25">
      <c r="C138" s="34"/>
      <c r="N138" s="37"/>
      <c r="O138" s="39"/>
      <c r="S138" s="34"/>
      <c r="T138" s="34"/>
    </row>
    <row r="139" spans="1:20" x14ac:dyDescent="0.25">
      <c r="C139" s="34"/>
      <c r="N139" s="37"/>
      <c r="O139" s="39"/>
      <c r="S139" s="34"/>
      <c r="T139" s="34"/>
    </row>
    <row r="140" spans="1:20" x14ac:dyDescent="0.25">
      <c r="C140" s="34"/>
      <c r="N140" s="37"/>
      <c r="O140" s="39"/>
      <c r="S140" s="34"/>
      <c r="T140" s="34"/>
    </row>
    <row r="141" spans="1:20" x14ac:dyDescent="0.25">
      <c r="C141" s="34"/>
      <c r="N141" s="37"/>
      <c r="O141" s="39"/>
      <c r="S141" s="34"/>
      <c r="T141" s="34"/>
    </row>
    <row r="142" spans="1:20" x14ac:dyDescent="0.25">
      <c r="C142" s="34"/>
      <c r="N142" s="37"/>
      <c r="O142" s="39"/>
    </row>
    <row r="143" spans="1:20" x14ac:dyDescent="0.25">
      <c r="C143" s="34"/>
      <c r="N143" s="37"/>
      <c r="O143" s="39"/>
    </row>
    <row r="144" spans="1:20" x14ac:dyDescent="0.25">
      <c r="C144" s="34"/>
      <c r="N144" s="37"/>
      <c r="O144" s="39"/>
    </row>
    <row r="145" spans="3:15" x14ac:dyDescent="0.25">
      <c r="C145" s="34"/>
      <c r="N145" s="37"/>
      <c r="O145" s="39"/>
    </row>
    <row r="146" spans="3:15" x14ac:dyDescent="0.25">
      <c r="C146" s="34"/>
      <c r="N146" s="37"/>
      <c r="O146" s="39"/>
    </row>
    <row r="147" spans="3:15" x14ac:dyDescent="0.25">
      <c r="C147" s="34"/>
      <c r="N147" s="37"/>
      <c r="O147" s="39"/>
    </row>
    <row r="148" spans="3:15" x14ac:dyDescent="0.25">
      <c r="C148" s="34"/>
      <c r="N148" s="37"/>
      <c r="O148" s="39"/>
    </row>
    <row r="149" spans="3:15" x14ac:dyDescent="0.25">
      <c r="C149" s="34"/>
      <c r="N149" s="37"/>
      <c r="O149" s="39"/>
    </row>
    <row r="150" spans="3:15" x14ac:dyDescent="0.25">
      <c r="C150" s="34"/>
    </row>
    <row r="151" spans="3:15" x14ac:dyDescent="0.25">
      <c r="C151" s="34"/>
    </row>
    <row r="152" spans="3:15" x14ac:dyDescent="0.25">
      <c r="C152" s="34"/>
    </row>
    <row r="153" spans="3:15" x14ac:dyDescent="0.25">
      <c r="C153" s="34"/>
    </row>
    <row r="154" spans="3:15" x14ac:dyDescent="0.25">
      <c r="C154" s="34"/>
    </row>
    <row r="155" spans="3:15" x14ac:dyDescent="0.25">
      <c r="C155" s="34"/>
    </row>
    <row r="156" spans="3:15" x14ac:dyDescent="0.25">
      <c r="C156" s="34"/>
    </row>
    <row r="157" spans="3:15" x14ac:dyDescent="0.25">
      <c r="C157" s="34"/>
    </row>
    <row r="158" spans="3:15" x14ac:dyDescent="0.25">
      <c r="C158" s="34"/>
    </row>
    <row r="159" spans="3:15" x14ac:dyDescent="0.25">
      <c r="C159" s="34"/>
    </row>
    <row r="160" spans="3:15" x14ac:dyDescent="0.25">
      <c r="C160" s="34"/>
    </row>
    <row r="161" spans="3:3" x14ac:dyDescent="0.25">
      <c r="C161" s="34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E8938-4D68-4A86-8D40-5AF30E6CD923}">
  <dimension ref="B1:U78"/>
  <sheetViews>
    <sheetView topLeftCell="A36" zoomScale="75" workbookViewId="0">
      <selection activeCell="I50" sqref="I50"/>
    </sheetView>
  </sheetViews>
  <sheetFormatPr defaultColWidth="9.140625" defaultRowHeight="18" x14ac:dyDescent="0.25"/>
  <cols>
    <col min="1" max="2" width="9.140625" style="1"/>
    <col min="3" max="3" width="13.42578125" style="2" customWidth="1"/>
    <col min="4" max="4" width="16.42578125" style="1" customWidth="1"/>
    <col min="5" max="5" width="6.85546875" style="1" customWidth="1"/>
    <col min="6" max="6" width="18.5703125" style="1" customWidth="1"/>
    <col min="7" max="7" width="7.42578125" style="1" customWidth="1"/>
    <col min="8" max="8" width="15.5703125" style="1" customWidth="1"/>
    <col min="9" max="9" width="36.140625" style="1" customWidth="1"/>
    <col min="10" max="10" width="6.140625" style="22" customWidth="1"/>
    <col min="11" max="13" width="6.140625" style="1" customWidth="1"/>
    <col min="14" max="14" width="35" style="1" customWidth="1"/>
    <col min="15" max="15" width="24.5703125" style="1" customWidth="1"/>
    <col min="16" max="16" width="12.5703125" style="1" customWidth="1"/>
    <col min="17" max="18" width="9.140625" style="1"/>
    <col min="19" max="19" width="14" style="1" bestFit="1" customWidth="1"/>
    <col min="20" max="20" width="9.140625" style="2"/>
    <col min="21" max="16384" width="9.140625" style="1"/>
  </cols>
  <sheetData>
    <row r="1" spans="2:21" x14ac:dyDescent="0.25">
      <c r="I1" s="2"/>
      <c r="K1" s="2"/>
    </row>
    <row r="2" spans="2:21" ht="63" x14ac:dyDescent="0.2">
      <c r="C2" s="28" t="s">
        <v>734</v>
      </c>
      <c r="D2" s="28" t="s">
        <v>400</v>
      </c>
      <c r="E2" s="28" t="s">
        <v>277</v>
      </c>
      <c r="F2" s="29" t="s">
        <v>193</v>
      </c>
      <c r="G2" s="29" t="s">
        <v>163</v>
      </c>
      <c r="H2" s="30" t="s">
        <v>18</v>
      </c>
      <c r="I2" s="30" t="s">
        <v>19</v>
      </c>
      <c r="J2" s="30" t="s">
        <v>20</v>
      </c>
      <c r="K2" s="30" t="s">
        <v>41</v>
      </c>
      <c r="L2" s="30" t="s">
        <v>22</v>
      </c>
      <c r="M2" s="30" t="s">
        <v>14</v>
      </c>
      <c r="N2" s="30" t="s">
        <v>21</v>
      </c>
      <c r="O2" s="31" t="s">
        <v>309</v>
      </c>
      <c r="P2" s="31" t="s">
        <v>98</v>
      </c>
      <c r="Q2" s="31"/>
      <c r="R2" s="31"/>
    </row>
    <row r="3" spans="2:21" ht="20.100000000000001" customHeight="1" x14ac:dyDescent="0.25">
      <c r="B3" s="23">
        <v>1</v>
      </c>
      <c r="C3" s="34">
        <f>VLOOKUP($H3,Munka2!$E$2:$H$265,4,FALSE)</f>
        <v>1</v>
      </c>
      <c r="D3" s="39" t="s">
        <v>311</v>
      </c>
      <c r="F3" s="34" t="s">
        <v>310</v>
      </c>
      <c r="G3" s="34">
        <v>1</v>
      </c>
      <c r="H3" s="91" t="s">
        <v>311</v>
      </c>
      <c r="I3" s="91" t="s">
        <v>312</v>
      </c>
      <c r="J3" s="34">
        <v>5</v>
      </c>
      <c r="K3" s="34" t="s">
        <v>43</v>
      </c>
      <c r="L3" s="34">
        <v>16</v>
      </c>
      <c r="M3" s="34" t="s">
        <v>15</v>
      </c>
      <c r="N3" s="32" t="s">
        <v>48</v>
      </c>
      <c r="O3" s="32" t="s">
        <v>31</v>
      </c>
      <c r="P3" s="35">
        <v>1</v>
      </c>
      <c r="Q3" s="34"/>
      <c r="R3" s="34"/>
      <c r="S3" s="34">
        <f>VLOOKUP($H3,Munka2!$E$2:$H$265,4,FALSE)</f>
        <v>1</v>
      </c>
      <c r="T3" s="34">
        <f>IF(ISERROR(S3),"",S3)</f>
        <v>1</v>
      </c>
      <c r="U3" s="37"/>
    </row>
    <row r="4" spans="2:21" ht="20.100000000000001" customHeight="1" x14ac:dyDescent="0.25">
      <c r="B4" s="23">
        <v>27</v>
      </c>
      <c r="C4" s="34">
        <f>VLOOKUP($H4,Munka2!$E$2:$H$265,4,FALSE)</f>
        <v>1</v>
      </c>
      <c r="D4" s="39" t="s">
        <v>311</v>
      </c>
      <c r="F4" s="34" t="s">
        <v>352</v>
      </c>
      <c r="G4" s="34">
        <v>1</v>
      </c>
      <c r="H4" s="91" t="s">
        <v>354</v>
      </c>
      <c r="I4" s="91" t="s">
        <v>355</v>
      </c>
      <c r="J4" s="34">
        <v>2</v>
      </c>
      <c r="K4" s="34" t="s">
        <v>43</v>
      </c>
      <c r="L4" s="34">
        <v>8</v>
      </c>
      <c r="M4" s="34" t="s">
        <v>15</v>
      </c>
      <c r="N4" s="32" t="s">
        <v>48</v>
      </c>
      <c r="O4" s="32" t="s">
        <v>31</v>
      </c>
      <c r="P4" s="34">
        <v>1</v>
      </c>
      <c r="Q4" s="34"/>
      <c r="R4" s="34"/>
      <c r="S4" s="34">
        <f>VLOOKUP($H4,Munka2!$E$2:$H$265,4,FALSE)</f>
        <v>1</v>
      </c>
      <c r="T4" s="34">
        <f t="shared" ref="T4:T65" si="0">IF(ISERROR(S4),"",S4)</f>
        <v>1</v>
      </c>
      <c r="U4" s="37"/>
    </row>
    <row r="5" spans="2:21" ht="20.100000000000001" customHeight="1" x14ac:dyDescent="0.25">
      <c r="B5" s="23">
        <v>2</v>
      </c>
      <c r="C5" s="34">
        <f>VLOOKUP($H5,Munka2!$E$2:$H$265,4,FALSE)</f>
        <v>1</v>
      </c>
      <c r="D5" s="39" t="s">
        <v>313</v>
      </c>
      <c r="F5" s="34" t="s">
        <v>310</v>
      </c>
      <c r="G5" s="34">
        <v>1</v>
      </c>
      <c r="H5" s="107" t="s">
        <v>313</v>
      </c>
      <c r="I5" s="107" t="s">
        <v>314</v>
      </c>
      <c r="J5" s="34">
        <v>4</v>
      </c>
      <c r="K5" s="34" t="s">
        <v>43</v>
      </c>
      <c r="L5" s="34">
        <v>12</v>
      </c>
      <c r="M5" s="34" t="s">
        <v>15</v>
      </c>
      <c r="N5" s="32" t="s">
        <v>285</v>
      </c>
      <c r="O5" s="32" t="s">
        <v>286</v>
      </c>
      <c r="P5" s="35">
        <v>1</v>
      </c>
      <c r="Q5" s="34"/>
      <c r="R5" s="34"/>
      <c r="S5" s="34">
        <f>VLOOKUP($H5,Munka2!$E$2:$H$265,4,FALSE)</f>
        <v>1</v>
      </c>
      <c r="T5" s="34">
        <f t="shared" si="0"/>
        <v>1</v>
      </c>
      <c r="U5" s="37"/>
    </row>
    <row r="6" spans="2:21" ht="20.100000000000001" customHeight="1" x14ac:dyDescent="0.25">
      <c r="B6" s="23">
        <v>3</v>
      </c>
      <c r="C6" s="34" t="e">
        <f>VLOOKUP($H6,Munka2!$E$2:$H$265,4,FALSE)</f>
        <v>#N/A</v>
      </c>
      <c r="D6" s="39" t="s">
        <v>315</v>
      </c>
      <c r="F6" s="34" t="s">
        <v>310</v>
      </c>
      <c r="G6" s="34">
        <v>1</v>
      </c>
      <c r="H6" s="93" t="s">
        <v>315</v>
      </c>
      <c r="I6" s="93" t="s">
        <v>316</v>
      </c>
      <c r="J6" s="34">
        <v>4</v>
      </c>
      <c r="K6" s="34" t="s">
        <v>43</v>
      </c>
      <c r="L6" s="34">
        <v>12</v>
      </c>
      <c r="M6" s="34" t="s">
        <v>15</v>
      </c>
      <c r="N6" s="32" t="s">
        <v>399</v>
      </c>
      <c r="O6" s="32" t="s">
        <v>30</v>
      </c>
      <c r="P6" s="33" t="s">
        <v>776</v>
      </c>
      <c r="Q6" s="34"/>
      <c r="R6" s="34"/>
      <c r="S6" s="34" t="e">
        <f>VLOOKUP($H6,Munka2!$E$2:$H$265,4,FALSE)</f>
        <v>#N/A</v>
      </c>
      <c r="T6" s="34" t="str">
        <f t="shared" si="0"/>
        <v/>
      </c>
      <c r="U6" s="37"/>
    </row>
    <row r="7" spans="2:21" ht="20.100000000000001" customHeight="1" x14ac:dyDescent="0.25">
      <c r="B7" s="23">
        <v>4</v>
      </c>
      <c r="C7" s="34">
        <f>VLOOKUP($H7,Munka2!$E$2:$H$265,4,FALSE)</f>
        <v>2</v>
      </c>
      <c r="D7" s="39" t="s">
        <v>317</v>
      </c>
      <c r="F7" s="34" t="s">
        <v>310</v>
      </c>
      <c r="G7" s="34">
        <v>1</v>
      </c>
      <c r="H7" s="94" t="s">
        <v>317</v>
      </c>
      <c r="I7" s="94" t="s">
        <v>33</v>
      </c>
      <c r="J7" s="34">
        <v>5</v>
      </c>
      <c r="K7" s="34" t="s">
        <v>42</v>
      </c>
      <c r="L7" s="34">
        <v>16</v>
      </c>
      <c r="M7" s="34" t="s">
        <v>15</v>
      </c>
      <c r="N7" s="36" t="s">
        <v>29</v>
      </c>
      <c r="O7" s="43" t="s">
        <v>775</v>
      </c>
      <c r="P7" s="33">
        <v>2</v>
      </c>
      <c r="R7" s="108" t="s">
        <v>774</v>
      </c>
      <c r="S7" s="34">
        <f>VLOOKUP($H7,Munka2!$E$2:$H$265,4,FALSE)</f>
        <v>2</v>
      </c>
      <c r="T7" s="34">
        <f t="shared" si="0"/>
        <v>2</v>
      </c>
      <c r="U7" s="37"/>
    </row>
    <row r="8" spans="2:21" ht="20.100000000000001" customHeight="1" x14ac:dyDescent="0.25">
      <c r="B8" s="23">
        <v>28</v>
      </c>
      <c r="C8" s="34">
        <f>VLOOKUP($H8,Munka2!$E$2:$H$265,4,FALSE)</f>
        <v>3</v>
      </c>
      <c r="D8" s="39" t="s">
        <v>317</v>
      </c>
      <c r="F8" s="34" t="s">
        <v>352</v>
      </c>
      <c r="G8" s="34">
        <v>1</v>
      </c>
      <c r="H8" s="94" t="s">
        <v>143</v>
      </c>
      <c r="I8" s="94" t="s">
        <v>33</v>
      </c>
      <c r="J8" s="34">
        <v>5</v>
      </c>
      <c r="K8" s="34" t="s">
        <v>42</v>
      </c>
      <c r="L8" s="34">
        <v>16</v>
      </c>
      <c r="M8" s="34" t="s">
        <v>15</v>
      </c>
      <c r="N8" s="36" t="s">
        <v>29</v>
      </c>
      <c r="O8" s="43" t="s">
        <v>775</v>
      </c>
      <c r="P8" s="34">
        <v>3</v>
      </c>
      <c r="R8" s="108" t="s">
        <v>774</v>
      </c>
      <c r="S8" s="34">
        <f>VLOOKUP($H8,Munka2!$E$2:$H$265,4,FALSE)</f>
        <v>3</v>
      </c>
      <c r="T8" s="34">
        <f t="shared" si="0"/>
        <v>3</v>
      </c>
      <c r="U8" s="37"/>
    </row>
    <row r="9" spans="2:21" ht="20.100000000000001" customHeight="1" x14ac:dyDescent="0.25">
      <c r="B9" s="23">
        <v>5</v>
      </c>
      <c r="C9" s="34">
        <f>VLOOKUP($H9,Munka2!$E$2:$H$265,4,FALSE)</f>
        <v>7</v>
      </c>
      <c r="D9" s="39" t="s">
        <v>318</v>
      </c>
      <c r="F9" s="34" t="s">
        <v>310</v>
      </c>
      <c r="G9" s="34">
        <v>1</v>
      </c>
      <c r="H9" s="96" t="s">
        <v>318</v>
      </c>
      <c r="I9" s="96" t="s">
        <v>319</v>
      </c>
      <c r="J9" s="34">
        <v>5</v>
      </c>
      <c r="K9" s="34" t="s">
        <v>43</v>
      </c>
      <c r="L9" s="34">
        <v>16</v>
      </c>
      <c r="M9" s="34" t="s">
        <v>15</v>
      </c>
      <c r="N9" s="32" t="s">
        <v>900</v>
      </c>
      <c r="O9" s="32" t="s">
        <v>31</v>
      </c>
      <c r="P9" s="33">
        <v>7</v>
      </c>
      <c r="Q9" s="34"/>
      <c r="R9" s="34"/>
      <c r="S9" s="34">
        <f>VLOOKUP($H9,Munka2!$E$2:$H$265,4,FALSE)</f>
        <v>7</v>
      </c>
      <c r="T9" s="34">
        <f t="shared" si="0"/>
        <v>7</v>
      </c>
      <c r="U9" s="37"/>
    </row>
    <row r="10" spans="2:21" ht="20.100000000000001" customHeight="1" x14ac:dyDescent="0.25">
      <c r="B10" s="23">
        <v>29</v>
      </c>
      <c r="C10" s="34">
        <f>VLOOKUP($H10,Munka2!$E$2:$H$265,4,FALSE)</f>
        <v>13</v>
      </c>
      <c r="D10" s="39" t="s">
        <v>318</v>
      </c>
      <c r="F10" s="34" t="s">
        <v>352</v>
      </c>
      <c r="G10" s="34">
        <v>1</v>
      </c>
      <c r="H10" s="96" t="s">
        <v>357</v>
      </c>
      <c r="I10" s="96" t="s">
        <v>319</v>
      </c>
      <c r="J10" s="34">
        <v>5</v>
      </c>
      <c r="K10" s="34" t="s">
        <v>43</v>
      </c>
      <c r="L10" s="34">
        <v>16</v>
      </c>
      <c r="M10" s="34" t="s">
        <v>15</v>
      </c>
      <c r="N10" s="32" t="s">
        <v>900</v>
      </c>
      <c r="O10" s="32" t="s">
        <v>31</v>
      </c>
      <c r="P10" s="34">
        <v>13</v>
      </c>
      <c r="Q10" s="34"/>
      <c r="R10" s="34"/>
      <c r="S10" s="34">
        <f>VLOOKUP($H10,Munka2!$E$2:$H$265,4,FALSE)</f>
        <v>13</v>
      </c>
      <c r="T10" s="34">
        <f t="shared" si="0"/>
        <v>13</v>
      </c>
      <c r="U10" s="37"/>
    </row>
    <row r="11" spans="2:21" ht="20.100000000000001" customHeight="1" x14ac:dyDescent="0.25">
      <c r="B11" s="23">
        <v>6</v>
      </c>
      <c r="C11" s="34" t="e">
        <f>VLOOKUP($H11,Munka2!$E$2:$H$265,4,FALSE)</f>
        <v>#N/A</v>
      </c>
      <c r="D11" s="39" t="s">
        <v>320</v>
      </c>
      <c r="F11" s="34" t="s">
        <v>310</v>
      </c>
      <c r="G11" s="34">
        <v>1</v>
      </c>
      <c r="H11" s="95" t="s">
        <v>320</v>
      </c>
      <c r="I11" s="95" t="s">
        <v>321</v>
      </c>
      <c r="J11" s="34">
        <v>3</v>
      </c>
      <c r="K11" s="34" t="s">
        <v>43</v>
      </c>
      <c r="L11" s="34">
        <v>8</v>
      </c>
      <c r="M11" s="34" t="s">
        <v>15</v>
      </c>
      <c r="N11" s="32" t="s">
        <v>905</v>
      </c>
      <c r="O11" s="32" t="s">
        <v>31</v>
      </c>
      <c r="P11" s="33" t="s">
        <v>776</v>
      </c>
      <c r="Q11" s="34"/>
      <c r="R11" s="34"/>
      <c r="S11" s="34" t="e">
        <f>VLOOKUP($H11,Munka2!$E$2:$H$265,4,FALSE)</f>
        <v>#N/A</v>
      </c>
      <c r="T11" s="34" t="str">
        <f t="shared" si="0"/>
        <v/>
      </c>
      <c r="U11" s="37"/>
    </row>
    <row r="12" spans="2:21" ht="20.100000000000001" customHeight="1" x14ac:dyDescent="0.25">
      <c r="B12" s="23">
        <v>7</v>
      </c>
      <c r="C12" s="34">
        <f>VLOOKUP($H12,Munka2!$E$2:$H$265,4,FALSE)</f>
        <v>2</v>
      </c>
      <c r="D12" s="39" t="s">
        <v>322</v>
      </c>
      <c r="F12" s="34" t="s">
        <v>310</v>
      </c>
      <c r="G12" s="34">
        <v>1</v>
      </c>
      <c r="H12" s="97" t="s">
        <v>322</v>
      </c>
      <c r="I12" s="97" t="s">
        <v>323</v>
      </c>
      <c r="J12" s="34">
        <v>4</v>
      </c>
      <c r="K12" s="34" t="s">
        <v>43</v>
      </c>
      <c r="L12" s="34">
        <v>12</v>
      </c>
      <c r="M12" s="34" t="s">
        <v>15</v>
      </c>
      <c r="N12" s="32" t="s">
        <v>100</v>
      </c>
      <c r="O12" s="32" t="s">
        <v>30</v>
      </c>
      <c r="P12" s="33">
        <v>2</v>
      </c>
      <c r="Q12" s="34"/>
      <c r="R12" s="34"/>
      <c r="S12" s="34">
        <f>VLOOKUP($H12,Munka2!$E$2:$H$265,4,FALSE)</f>
        <v>2</v>
      </c>
      <c r="T12" s="34">
        <f t="shared" si="0"/>
        <v>2</v>
      </c>
      <c r="U12" s="37"/>
    </row>
    <row r="13" spans="2:21" ht="20.100000000000001" customHeight="1" x14ac:dyDescent="0.25">
      <c r="B13" s="23">
        <v>26</v>
      </c>
      <c r="C13" s="34">
        <f>VLOOKUP($H13,Munka2!$E$2:$H$265,4,FALSE)</f>
        <v>1</v>
      </c>
      <c r="D13" s="39" t="s">
        <v>322</v>
      </c>
      <c r="F13" s="34" t="s">
        <v>352</v>
      </c>
      <c r="G13" s="34">
        <v>1</v>
      </c>
      <c r="H13" s="98" t="s">
        <v>353</v>
      </c>
      <c r="I13" s="98" t="s">
        <v>330</v>
      </c>
      <c r="J13" s="40">
        <v>5</v>
      </c>
      <c r="K13" s="40" t="s">
        <v>43</v>
      </c>
      <c r="L13" s="40">
        <v>12</v>
      </c>
      <c r="M13" s="40" t="s">
        <v>15</v>
      </c>
      <c r="N13" s="32" t="s">
        <v>100</v>
      </c>
      <c r="O13" s="32" t="s">
        <v>30</v>
      </c>
      <c r="P13" s="34">
        <v>1</v>
      </c>
      <c r="Q13" s="34"/>
      <c r="R13" s="34"/>
      <c r="S13" s="34">
        <f>VLOOKUP($H13,Munka2!$E$2:$H$265,4,FALSE)</f>
        <v>1</v>
      </c>
      <c r="T13" s="34">
        <f t="shared" si="0"/>
        <v>1</v>
      </c>
      <c r="U13" s="37"/>
    </row>
    <row r="14" spans="2:21" ht="20.100000000000001" customHeight="1" x14ac:dyDescent="0.25">
      <c r="B14" s="23">
        <v>23</v>
      </c>
      <c r="C14" s="34" t="e">
        <f>VLOOKUP($H14,Munka2!$E$2:$H$265,4,FALSE)</f>
        <v>#N/A</v>
      </c>
      <c r="D14" s="39" t="s">
        <v>350</v>
      </c>
      <c r="F14" s="34" t="s">
        <v>349</v>
      </c>
      <c r="G14" s="34">
        <v>1</v>
      </c>
      <c r="H14" s="59" t="s">
        <v>350</v>
      </c>
      <c r="I14" s="59" t="s">
        <v>80</v>
      </c>
      <c r="J14" s="34">
        <v>2</v>
      </c>
      <c r="K14" s="34" t="s">
        <v>42</v>
      </c>
      <c r="L14" s="34">
        <v>8</v>
      </c>
      <c r="M14" s="34" t="s">
        <v>16</v>
      </c>
      <c r="N14" s="32" t="s">
        <v>128</v>
      </c>
      <c r="O14" s="32" t="s">
        <v>30</v>
      </c>
      <c r="P14" s="34" t="s">
        <v>776</v>
      </c>
      <c r="Q14" s="34"/>
      <c r="R14" s="34"/>
      <c r="S14" s="34" t="e">
        <f>VLOOKUP($H14,Munka2!$E$2:$H$265,4,FALSE)</f>
        <v>#N/A</v>
      </c>
      <c r="T14" s="34" t="str">
        <f t="shared" si="0"/>
        <v/>
      </c>
      <c r="U14" s="37"/>
    </row>
    <row r="15" spans="2:21" ht="20.100000000000001" customHeight="1" x14ac:dyDescent="0.25">
      <c r="B15" s="23">
        <v>8</v>
      </c>
      <c r="C15" s="34" t="e">
        <f>VLOOKUP($H15,Munka2!$E$2:$H$265,4,FALSE)</f>
        <v>#N/A</v>
      </c>
      <c r="D15" s="39" t="s">
        <v>324</v>
      </c>
      <c r="F15" s="34" t="s">
        <v>310</v>
      </c>
      <c r="G15" s="34">
        <v>1</v>
      </c>
      <c r="H15" s="59" t="s">
        <v>324</v>
      </c>
      <c r="I15" s="59" t="s">
        <v>80</v>
      </c>
      <c r="J15" s="34">
        <v>3</v>
      </c>
      <c r="K15" s="34" t="s">
        <v>42</v>
      </c>
      <c r="L15" s="34">
        <v>8</v>
      </c>
      <c r="M15" s="34" t="s">
        <v>16</v>
      </c>
      <c r="N15" s="32" t="s">
        <v>128</v>
      </c>
      <c r="O15" s="32" t="s">
        <v>30</v>
      </c>
      <c r="P15" s="33" t="s">
        <v>776</v>
      </c>
      <c r="Q15" s="34"/>
      <c r="R15" s="34"/>
      <c r="S15" s="34" t="e">
        <f>VLOOKUP($H15,Munka2!$E$2:$H$265,4,FALSE)</f>
        <v>#N/A</v>
      </c>
      <c r="T15" s="34" t="str">
        <f t="shared" si="0"/>
        <v/>
      </c>
      <c r="U15" s="37"/>
    </row>
    <row r="16" spans="2:21" ht="20.100000000000001" customHeight="1" x14ac:dyDescent="0.25">
      <c r="B16" s="23">
        <v>24</v>
      </c>
      <c r="C16" s="34">
        <f>VLOOKUP($H16,Munka2!$E$2:$H$265,4,FALSE)</f>
        <v>1</v>
      </c>
      <c r="D16" s="39" t="s">
        <v>351</v>
      </c>
      <c r="F16" s="34" t="s">
        <v>349</v>
      </c>
      <c r="G16" s="34">
        <v>1</v>
      </c>
      <c r="H16" s="61" t="s">
        <v>351</v>
      </c>
      <c r="I16" s="61" t="s">
        <v>81</v>
      </c>
      <c r="J16" s="34">
        <v>2</v>
      </c>
      <c r="K16" s="34" t="s">
        <v>42</v>
      </c>
      <c r="L16" s="34">
        <v>8</v>
      </c>
      <c r="M16" s="34" t="s">
        <v>16</v>
      </c>
      <c r="N16" s="36" t="s">
        <v>82</v>
      </c>
      <c r="O16" s="32" t="s">
        <v>129</v>
      </c>
      <c r="P16" s="34">
        <v>1</v>
      </c>
      <c r="Q16" s="34"/>
      <c r="R16" s="34"/>
      <c r="S16" s="34">
        <f>VLOOKUP($H16,Munka2!$E$2:$H$265,4,FALSE)</f>
        <v>1</v>
      </c>
      <c r="T16" s="34">
        <f t="shared" si="0"/>
        <v>1</v>
      </c>
      <c r="U16" s="37"/>
    </row>
    <row r="17" spans="2:21" ht="20.100000000000001" customHeight="1" x14ac:dyDescent="0.25">
      <c r="B17" s="23">
        <v>9</v>
      </c>
      <c r="C17" s="34" t="e">
        <f>VLOOKUP($H17,Munka2!$E$2:$H$265,4,FALSE)</f>
        <v>#N/A</v>
      </c>
      <c r="D17" s="39" t="s">
        <v>325</v>
      </c>
      <c r="F17" s="34" t="s">
        <v>310</v>
      </c>
      <c r="G17" s="34">
        <v>1</v>
      </c>
      <c r="H17" s="61" t="s">
        <v>325</v>
      </c>
      <c r="I17" s="61" t="s">
        <v>81</v>
      </c>
      <c r="J17" s="34">
        <v>3</v>
      </c>
      <c r="K17" s="34" t="s">
        <v>42</v>
      </c>
      <c r="L17" s="34">
        <v>8</v>
      </c>
      <c r="M17" s="34" t="s">
        <v>16</v>
      </c>
      <c r="N17" s="36" t="s">
        <v>82</v>
      </c>
      <c r="O17" s="32" t="s">
        <v>129</v>
      </c>
      <c r="P17" s="33" t="s">
        <v>776</v>
      </c>
      <c r="Q17" s="34"/>
      <c r="R17" s="34"/>
      <c r="S17" s="34" t="e">
        <f>VLOOKUP($H17,Munka2!$E$2:$H$265,4,FALSE)</f>
        <v>#N/A</v>
      </c>
      <c r="T17" s="34" t="str">
        <f t="shared" si="0"/>
        <v/>
      </c>
      <c r="U17" s="37"/>
    </row>
    <row r="18" spans="2:21" ht="20.100000000000001" customHeight="1" x14ac:dyDescent="0.25">
      <c r="B18" s="23">
        <v>10</v>
      </c>
      <c r="C18" s="34" t="e">
        <f>VLOOKUP($H18,Munka2!$E$2:$H$265,4,FALSE)</f>
        <v>#N/A</v>
      </c>
      <c r="D18" s="39" t="s">
        <v>326</v>
      </c>
      <c r="F18" s="34" t="s">
        <v>310</v>
      </c>
      <c r="G18" s="34">
        <v>2</v>
      </c>
      <c r="H18" s="99" t="s">
        <v>326</v>
      </c>
      <c r="I18" s="99" t="s">
        <v>327</v>
      </c>
      <c r="J18" s="34">
        <v>4</v>
      </c>
      <c r="K18" s="34" t="s">
        <v>43</v>
      </c>
      <c r="L18" s="34">
        <v>12</v>
      </c>
      <c r="M18" s="34" t="s">
        <v>15</v>
      </c>
      <c r="N18" s="32" t="s">
        <v>399</v>
      </c>
      <c r="O18" s="32" t="s">
        <v>30</v>
      </c>
      <c r="P18" s="33" t="s">
        <v>776</v>
      </c>
      <c r="Q18" s="53" t="s">
        <v>897</v>
      </c>
      <c r="R18" s="33"/>
      <c r="S18" s="34" t="e">
        <f>VLOOKUP($H18,Munka2!$E$2:$H$265,4,FALSE)</f>
        <v>#N/A</v>
      </c>
      <c r="T18" s="34" t="str">
        <f t="shared" si="0"/>
        <v/>
      </c>
      <c r="U18" s="37"/>
    </row>
    <row r="19" spans="2:21" ht="20.100000000000001" customHeight="1" x14ac:dyDescent="0.25">
      <c r="B19" s="23">
        <v>11</v>
      </c>
      <c r="C19" s="34">
        <f>VLOOKUP($H19,Munka2!$E$2:$H$265,4,FALSE)</f>
        <v>6</v>
      </c>
      <c r="D19" s="39" t="s">
        <v>328</v>
      </c>
      <c r="F19" s="34" t="s">
        <v>310</v>
      </c>
      <c r="G19" s="34">
        <v>2</v>
      </c>
      <c r="H19" s="69" t="s">
        <v>328</v>
      </c>
      <c r="I19" s="69" t="s">
        <v>23</v>
      </c>
      <c r="J19" s="34">
        <v>5</v>
      </c>
      <c r="K19" s="34" t="s">
        <v>42</v>
      </c>
      <c r="L19" s="34">
        <v>16</v>
      </c>
      <c r="M19" s="34" t="s">
        <v>15</v>
      </c>
      <c r="N19" s="36" t="s">
        <v>29</v>
      </c>
      <c r="O19" s="43" t="s">
        <v>775</v>
      </c>
      <c r="P19" s="35">
        <v>6</v>
      </c>
      <c r="Q19" s="34"/>
      <c r="R19" s="34"/>
      <c r="S19" s="34">
        <f>VLOOKUP($H19,Munka2!$E$2:$H$265,4,FALSE)</f>
        <v>6</v>
      </c>
      <c r="T19" s="34">
        <f t="shared" si="0"/>
        <v>6</v>
      </c>
      <c r="U19" s="37"/>
    </row>
    <row r="20" spans="2:21" ht="20.100000000000001" customHeight="1" x14ac:dyDescent="0.25">
      <c r="B20" s="23">
        <v>32</v>
      </c>
      <c r="C20" s="34">
        <f>VLOOKUP($H20,Munka2!$E$2:$H$265,4,FALSE)</f>
        <v>6</v>
      </c>
      <c r="D20" s="39" t="s">
        <v>328</v>
      </c>
      <c r="F20" s="34" t="s">
        <v>352</v>
      </c>
      <c r="G20" s="34">
        <v>2</v>
      </c>
      <c r="H20" s="69" t="s">
        <v>147</v>
      </c>
      <c r="I20" s="69" t="s">
        <v>23</v>
      </c>
      <c r="J20" s="34">
        <v>5</v>
      </c>
      <c r="K20" s="34" t="s">
        <v>42</v>
      </c>
      <c r="L20" s="34">
        <v>16</v>
      </c>
      <c r="M20" s="34" t="s">
        <v>15</v>
      </c>
      <c r="N20" s="36" t="s">
        <v>29</v>
      </c>
      <c r="O20" s="43" t="s">
        <v>775</v>
      </c>
      <c r="P20" s="34">
        <v>6</v>
      </c>
      <c r="Q20" s="34"/>
      <c r="R20" s="34"/>
      <c r="S20" s="34">
        <f>VLOOKUP($H20,Munka2!$E$2:$H$265,4,FALSE)</f>
        <v>6</v>
      </c>
      <c r="T20" s="34">
        <f t="shared" si="0"/>
        <v>6</v>
      </c>
      <c r="U20" s="37"/>
    </row>
    <row r="21" spans="2:21" ht="20.100000000000001" customHeight="1" x14ac:dyDescent="0.25">
      <c r="B21" s="23">
        <v>66</v>
      </c>
      <c r="C21" s="34">
        <f>VLOOKUP($H21,Munka2!$E$2:$H$265,4,FALSE)</f>
        <v>2</v>
      </c>
      <c r="D21" s="39" t="s">
        <v>328</v>
      </c>
      <c r="F21" s="34" t="s">
        <v>397</v>
      </c>
      <c r="G21" s="34">
        <v>2</v>
      </c>
      <c r="H21" s="69" t="s">
        <v>176</v>
      </c>
      <c r="I21" s="69" t="s">
        <v>91</v>
      </c>
      <c r="J21" s="34">
        <v>4</v>
      </c>
      <c r="K21" s="34" t="s">
        <v>42</v>
      </c>
      <c r="L21" s="34">
        <v>16</v>
      </c>
      <c r="M21" s="34" t="s">
        <v>15</v>
      </c>
      <c r="N21" s="36" t="s">
        <v>29</v>
      </c>
      <c r="O21" s="43" t="s">
        <v>775</v>
      </c>
      <c r="P21" s="34">
        <v>2</v>
      </c>
      <c r="Q21" s="34"/>
      <c r="R21" s="34"/>
      <c r="S21" s="34">
        <f>VLOOKUP($H21,Munka2!$E$2:$H$265,4,FALSE)</f>
        <v>2</v>
      </c>
      <c r="T21" s="34">
        <f t="shared" si="0"/>
        <v>2</v>
      </c>
      <c r="U21" s="37"/>
    </row>
    <row r="22" spans="2:21" ht="20.100000000000001" customHeight="1" x14ac:dyDescent="0.25">
      <c r="B22" s="23">
        <v>12</v>
      </c>
      <c r="C22" s="34" t="e">
        <f>VLOOKUP($H22,Munka2!$E$2:$H$265,4,FALSE)</f>
        <v>#N/A</v>
      </c>
      <c r="D22" s="39" t="s">
        <v>329</v>
      </c>
      <c r="F22" s="34" t="s">
        <v>310</v>
      </c>
      <c r="G22" s="34">
        <v>2</v>
      </c>
      <c r="H22" s="62" t="s">
        <v>329</v>
      </c>
      <c r="I22" s="62" t="s">
        <v>35</v>
      </c>
      <c r="J22" s="34">
        <v>5</v>
      </c>
      <c r="K22" s="34" t="s">
        <v>43</v>
      </c>
      <c r="L22" s="34">
        <v>16</v>
      </c>
      <c r="M22" s="34" t="s">
        <v>15</v>
      </c>
      <c r="N22" s="36" t="s">
        <v>46</v>
      </c>
      <c r="O22" s="32" t="s">
        <v>30</v>
      </c>
      <c r="P22" s="33" t="s">
        <v>776</v>
      </c>
      <c r="Q22" s="34"/>
      <c r="R22" s="34"/>
      <c r="S22" s="34" t="e">
        <f>VLOOKUP($H22,Munka2!$E$2:$H$265,4,FALSE)</f>
        <v>#N/A</v>
      </c>
      <c r="T22" s="34" t="str">
        <f t="shared" si="0"/>
        <v/>
      </c>
      <c r="U22" s="37"/>
    </row>
    <row r="23" spans="2:21" ht="20.100000000000001" customHeight="1" x14ac:dyDescent="0.25">
      <c r="B23" s="23">
        <v>33</v>
      </c>
      <c r="C23" s="34">
        <f>VLOOKUP($H23,Munka2!$E$2:$H$265,4,FALSE)</f>
        <v>1</v>
      </c>
      <c r="D23" s="39" t="s">
        <v>329</v>
      </c>
      <c r="F23" s="34" t="s">
        <v>352</v>
      </c>
      <c r="G23" s="34">
        <v>2</v>
      </c>
      <c r="H23" s="62" t="s">
        <v>106</v>
      </c>
      <c r="I23" s="62" t="s">
        <v>35</v>
      </c>
      <c r="J23" s="34">
        <v>5</v>
      </c>
      <c r="K23" s="34" t="s">
        <v>43</v>
      </c>
      <c r="L23" s="34">
        <v>16</v>
      </c>
      <c r="M23" s="34" t="s">
        <v>15</v>
      </c>
      <c r="N23" s="36" t="s">
        <v>46</v>
      </c>
      <c r="O23" s="32" t="s">
        <v>30</v>
      </c>
      <c r="P23" s="34">
        <v>1</v>
      </c>
      <c r="Q23" s="34"/>
      <c r="R23" s="34"/>
      <c r="S23" s="34">
        <f>VLOOKUP($H23,Munka2!$E$2:$H$265,4,FALSE)</f>
        <v>1</v>
      </c>
      <c r="T23" s="34">
        <f t="shared" si="0"/>
        <v>1</v>
      </c>
      <c r="U23" s="37"/>
    </row>
    <row r="24" spans="2:21" ht="20.100000000000001" customHeight="1" x14ac:dyDescent="0.25">
      <c r="B24" s="23">
        <v>67</v>
      </c>
      <c r="C24" s="34">
        <f>VLOOKUP($H24,Munka2!$E$2:$H$265,4,FALSE)</f>
        <v>3</v>
      </c>
      <c r="D24" s="39" t="s">
        <v>329</v>
      </c>
      <c r="F24" s="34" t="s">
        <v>397</v>
      </c>
      <c r="G24" s="34">
        <v>2</v>
      </c>
      <c r="H24" s="62" t="s">
        <v>170</v>
      </c>
      <c r="I24" s="62" t="s">
        <v>171</v>
      </c>
      <c r="J24" s="34">
        <v>4</v>
      </c>
      <c r="K24" s="34" t="s">
        <v>43</v>
      </c>
      <c r="L24" s="34">
        <v>16</v>
      </c>
      <c r="M24" s="34" t="s">
        <v>15</v>
      </c>
      <c r="N24" s="36" t="s">
        <v>46</v>
      </c>
      <c r="O24" s="32" t="s">
        <v>30</v>
      </c>
      <c r="P24" s="34">
        <v>3</v>
      </c>
      <c r="Q24" s="34"/>
      <c r="R24" s="34"/>
      <c r="S24" s="34"/>
      <c r="T24" s="34">
        <f t="shared" si="0"/>
        <v>0</v>
      </c>
      <c r="U24" s="37"/>
    </row>
    <row r="25" spans="2:21" ht="20.100000000000001" customHeight="1" x14ac:dyDescent="0.25">
      <c r="B25" s="23">
        <v>30</v>
      </c>
      <c r="C25" s="34">
        <f>VLOOKUP($H25,Munka2!$E$2:$H$265,4,FALSE)</f>
        <v>7</v>
      </c>
      <c r="F25" s="34" t="s">
        <v>352</v>
      </c>
      <c r="G25" s="34">
        <v>2</v>
      </c>
      <c r="H25" s="100" t="s">
        <v>358</v>
      </c>
      <c r="I25" s="100" t="s">
        <v>359</v>
      </c>
      <c r="J25" s="34">
        <v>0</v>
      </c>
      <c r="K25" s="34" t="s">
        <v>44</v>
      </c>
      <c r="L25" s="34"/>
      <c r="M25" s="34" t="s">
        <v>15</v>
      </c>
      <c r="N25" s="32" t="s">
        <v>399</v>
      </c>
      <c r="O25" s="32" t="s">
        <v>30</v>
      </c>
      <c r="P25" s="34">
        <v>7</v>
      </c>
      <c r="Q25" s="37"/>
      <c r="R25" s="37"/>
      <c r="S25" s="34">
        <f>VLOOKUP($H25,Munka2!$E$2:$H$265,4,FALSE)</f>
        <v>7</v>
      </c>
      <c r="T25" s="34">
        <f t="shared" si="0"/>
        <v>7</v>
      </c>
      <c r="U25" s="37"/>
    </row>
    <row r="26" spans="2:21" ht="20.100000000000001" customHeight="1" x14ac:dyDescent="0.25">
      <c r="B26" s="23">
        <v>31</v>
      </c>
      <c r="C26" s="34">
        <f>VLOOKUP($H26,Munka2!$E$2:$H$265,4,FALSE)</f>
        <v>1</v>
      </c>
      <c r="F26" s="34" t="s">
        <v>352</v>
      </c>
      <c r="G26" s="34">
        <v>2</v>
      </c>
      <c r="H26" s="96" t="s">
        <v>360</v>
      </c>
      <c r="I26" s="96" t="s">
        <v>361</v>
      </c>
      <c r="J26" s="34">
        <v>2</v>
      </c>
      <c r="K26" s="34" t="s">
        <v>42</v>
      </c>
      <c r="L26" s="34">
        <v>8</v>
      </c>
      <c r="M26" s="34" t="s">
        <v>15</v>
      </c>
      <c r="N26" s="32" t="s">
        <v>48</v>
      </c>
      <c r="O26" s="32" t="s">
        <v>31</v>
      </c>
      <c r="P26" s="34">
        <v>1</v>
      </c>
      <c r="Q26" s="53" t="s">
        <v>897</v>
      </c>
      <c r="R26" s="33"/>
      <c r="S26" s="34">
        <f>VLOOKUP($H26,Munka2!$E$2:$H$265,4,FALSE)</f>
        <v>1</v>
      </c>
      <c r="T26" s="34">
        <f t="shared" si="0"/>
        <v>1</v>
      </c>
      <c r="U26" s="37"/>
    </row>
    <row r="27" spans="2:21" x14ac:dyDescent="0.25">
      <c r="B27" s="23">
        <v>36</v>
      </c>
      <c r="C27" s="34">
        <f>VLOOKUP($H27,Munka2!$E$2:$H$265,4,FALSE)</f>
        <v>7</v>
      </c>
      <c r="D27" s="1" t="s">
        <v>731</v>
      </c>
      <c r="F27" s="34" t="s">
        <v>352</v>
      </c>
      <c r="G27" s="34">
        <v>3</v>
      </c>
      <c r="H27" s="91" t="s">
        <v>365</v>
      </c>
      <c r="I27" s="91" t="s">
        <v>347</v>
      </c>
      <c r="J27" s="34">
        <v>2</v>
      </c>
      <c r="K27" s="34" t="s">
        <v>42</v>
      </c>
      <c r="L27" s="34">
        <v>8</v>
      </c>
      <c r="M27" s="34" t="s">
        <v>15</v>
      </c>
      <c r="N27" s="37" t="s">
        <v>732</v>
      </c>
      <c r="O27" s="32" t="s">
        <v>31</v>
      </c>
      <c r="P27" s="34">
        <v>7</v>
      </c>
      <c r="Q27" s="37"/>
      <c r="R27" s="37"/>
      <c r="S27" s="34"/>
      <c r="T27" s="34">
        <f t="shared" si="0"/>
        <v>0</v>
      </c>
      <c r="U27" s="37"/>
    </row>
    <row r="28" spans="2:21" x14ac:dyDescent="0.25">
      <c r="B28" s="23">
        <v>13</v>
      </c>
      <c r="C28" s="34">
        <f>VLOOKUP($H28,Munka2!$E$2:$H$265,4,FALSE)</f>
        <v>9</v>
      </c>
      <c r="D28" s="39" t="s">
        <v>331</v>
      </c>
      <c r="F28" s="34" t="s">
        <v>310</v>
      </c>
      <c r="G28" s="34">
        <v>3</v>
      </c>
      <c r="H28" s="92" t="s">
        <v>331</v>
      </c>
      <c r="I28" s="92" t="s">
        <v>55</v>
      </c>
      <c r="J28" s="34">
        <v>4</v>
      </c>
      <c r="K28" s="34" t="s">
        <v>42</v>
      </c>
      <c r="L28" s="34">
        <v>12</v>
      </c>
      <c r="M28" s="34" t="s">
        <v>15</v>
      </c>
      <c r="N28" s="32" t="s">
        <v>194</v>
      </c>
      <c r="O28" s="32" t="s">
        <v>30</v>
      </c>
      <c r="P28" s="33">
        <v>9</v>
      </c>
      <c r="Q28" s="37"/>
      <c r="R28" s="37"/>
      <c r="S28" s="34">
        <f>VLOOKUP($H28,Munka2!$E$2:$H$265,4,FALSE)</f>
        <v>9</v>
      </c>
      <c r="T28" s="34">
        <f t="shared" si="0"/>
        <v>9</v>
      </c>
      <c r="U28" s="37"/>
    </row>
    <row r="29" spans="2:21" x14ac:dyDescent="0.25">
      <c r="B29" s="23">
        <v>38</v>
      </c>
      <c r="C29" s="34">
        <f>VLOOKUP($H29,Munka2!$E$2:$H$265,4,FALSE)</f>
        <v>3</v>
      </c>
      <c r="D29" s="39" t="s">
        <v>331</v>
      </c>
      <c r="F29" s="34" t="s">
        <v>352</v>
      </c>
      <c r="G29" s="34">
        <v>3</v>
      </c>
      <c r="H29" s="92" t="s">
        <v>122</v>
      </c>
      <c r="I29" s="92" t="s">
        <v>55</v>
      </c>
      <c r="J29" s="34">
        <v>4</v>
      </c>
      <c r="K29" s="34" t="s">
        <v>43</v>
      </c>
      <c r="L29" s="34">
        <v>16</v>
      </c>
      <c r="M29" s="34" t="s">
        <v>15</v>
      </c>
      <c r="N29" s="32" t="s">
        <v>194</v>
      </c>
      <c r="O29" s="32" t="s">
        <v>30</v>
      </c>
      <c r="P29" s="34">
        <v>3</v>
      </c>
      <c r="Q29" s="37"/>
      <c r="R29" s="37"/>
      <c r="S29" s="34">
        <f>VLOOKUP($H29,Munka2!$E$2:$H$265,4,FALSE)</f>
        <v>3</v>
      </c>
      <c r="T29" s="34">
        <f t="shared" si="0"/>
        <v>3</v>
      </c>
      <c r="U29" s="37"/>
    </row>
    <row r="30" spans="2:21" x14ac:dyDescent="0.25">
      <c r="B30" s="23">
        <v>14</v>
      </c>
      <c r="C30" s="34">
        <f>VLOOKUP($H30,Munka2!$E$2:$H$265,4,FALSE)</f>
        <v>9</v>
      </c>
      <c r="D30" s="39" t="s">
        <v>332</v>
      </c>
      <c r="F30" s="34" t="s">
        <v>310</v>
      </c>
      <c r="G30" s="34">
        <v>3</v>
      </c>
      <c r="H30" s="93" t="s">
        <v>332</v>
      </c>
      <c r="I30" s="93" t="s">
        <v>333</v>
      </c>
      <c r="J30" s="34">
        <v>3</v>
      </c>
      <c r="K30" s="34" t="s">
        <v>42</v>
      </c>
      <c r="L30" s="34">
        <v>12</v>
      </c>
      <c r="M30" s="34" t="s">
        <v>15</v>
      </c>
      <c r="N30" s="32" t="s">
        <v>235</v>
      </c>
      <c r="O30" s="32" t="s">
        <v>31</v>
      </c>
      <c r="P30" s="33">
        <v>9</v>
      </c>
      <c r="Q30" s="37"/>
      <c r="R30" s="37"/>
      <c r="S30" s="34">
        <f>VLOOKUP($H30,Munka2!$E$2:$H$265,4,FALSE)</f>
        <v>9</v>
      </c>
      <c r="T30" s="34">
        <f t="shared" si="0"/>
        <v>9</v>
      </c>
      <c r="U30" s="37"/>
    </row>
    <row r="31" spans="2:21" x14ac:dyDescent="0.25">
      <c r="B31" s="23">
        <v>35</v>
      </c>
      <c r="C31" s="34">
        <f>VLOOKUP($H31,Munka2!$E$2:$H$265,4,FALSE)</f>
        <v>12</v>
      </c>
      <c r="D31" s="39" t="s">
        <v>332</v>
      </c>
      <c r="F31" s="34" t="s">
        <v>352</v>
      </c>
      <c r="G31" s="34">
        <v>3</v>
      </c>
      <c r="H31" s="93" t="s">
        <v>364</v>
      </c>
      <c r="I31" s="93" t="s">
        <v>333</v>
      </c>
      <c r="J31" s="34">
        <v>4</v>
      </c>
      <c r="K31" s="34" t="s">
        <v>42</v>
      </c>
      <c r="L31" s="34">
        <v>12</v>
      </c>
      <c r="M31" s="34" t="s">
        <v>15</v>
      </c>
      <c r="N31" s="32" t="s">
        <v>235</v>
      </c>
      <c r="O31" s="32" t="s">
        <v>31</v>
      </c>
      <c r="P31" s="34">
        <v>12</v>
      </c>
      <c r="Q31" s="37"/>
      <c r="R31" s="37"/>
      <c r="S31" s="34">
        <f>VLOOKUP($H31,Munka2!$E$2:$H$265,4,FALSE)</f>
        <v>12</v>
      </c>
      <c r="T31" s="34">
        <f>IF(ISERROR(S31),"",S31)</f>
        <v>12</v>
      </c>
      <c r="U31" s="37"/>
    </row>
    <row r="32" spans="2:21" x14ac:dyDescent="0.25">
      <c r="B32" s="23">
        <v>15</v>
      </c>
      <c r="C32" s="34">
        <f>VLOOKUP($H32,Munka2!$E$2:$H$265,4,FALSE)</f>
        <v>9</v>
      </c>
      <c r="D32" s="39" t="s">
        <v>334</v>
      </c>
      <c r="F32" s="34" t="s">
        <v>310</v>
      </c>
      <c r="G32" s="34">
        <v>3</v>
      </c>
      <c r="H32" s="94" t="s">
        <v>334</v>
      </c>
      <c r="I32" s="94" t="s">
        <v>335</v>
      </c>
      <c r="J32" s="34">
        <v>5</v>
      </c>
      <c r="K32" s="34" t="s">
        <v>43</v>
      </c>
      <c r="L32" s="34">
        <v>16</v>
      </c>
      <c r="M32" s="34" t="s">
        <v>15</v>
      </c>
      <c r="N32" s="32" t="s">
        <v>237</v>
      </c>
      <c r="O32" s="35" t="s">
        <v>40</v>
      </c>
      <c r="P32" s="35">
        <v>9</v>
      </c>
      <c r="Q32" s="37"/>
      <c r="R32" s="37"/>
      <c r="S32" s="34">
        <f>VLOOKUP($H32,Munka2!$E$2:$H$265,4,FALSE)</f>
        <v>9</v>
      </c>
      <c r="T32" s="34">
        <f t="shared" si="0"/>
        <v>9</v>
      </c>
      <c r="U32" s="37"/>
    </row>
    <row r="33" spans="2:21" x14ac:dyDescent="0.25">
      <c r="B33" s="23">
        <v>16</v>
      </c>
      <c r="C33" s="34">
        <f>VLOOKUP($H33,Munka2!$E$2:$H$265,4,FALSE)</f>
        <v>2</v>
      </c>
      <c r="D33" s="39" t="s">
        <v>336</v>
      </c>
      <c r="F33" s="34" t="s">
        <v>310</v>
      </c>
      <c r="G33" s="34">
        <v>3</v>
      </c>
      <c r="H33" s="59" t="s">
        <v>336</v>
      </c>
      <c r="I33" s="59" t="s">
        <v>337</v>
      </c>
      <c r="J33" s="34">
        <v>5</v>
      </c>
      <c r="K33" s="34" t="s">
        <v>42</v>
      </c>
      <c r="L33" s="34">
        <v>16</v>
      </c>
      <c r="M33" s="34" t="s">
        <v>15</v>
      </c>
      <c r="N33" s="32" t="s">
        <v>401</v>
      </c>
      <c r="O33" s="32" t="s">
        <v>31</v>
      </c>
      <c r="P33" s="35">
        <v>2</v>
      </c>
      <c r="Q33" s="37"/>
      <c r="R33" s="37"/>
      <c r="S33" s="34">
        <f>VLOOKUP($H33,Munka2!$E$2:$H$265,4,FALSE)</f>
        <v>2</v>
      </c>
      <c r="T33" s="34">
        <f t="shared" si="0"/>
        <v>2</v>
      </c>
      <c r="U33" s="37"/>
    </row>
    <row r="34" spans="2:21" x14ac:dyDescent="0.25">
      <c r="B34" s="23">
        <v>43</v>
      </c>
      <c r="C34" s="34">
        <f>VLOOKUP($H34,Munka2!$E$2:$H$265,4,FALSE)</f>
        <v>5</v>
      </c>
      <c r="D34" s="39" t="s">
        <v>336</v>
      </c>
      <c r="F34" s="34" t="s">
        <v>352</v>
      </c>
      <c r="G34" s="34">
        <v>3</v>
      </c>
      <c r="H34" s="59" t="s">
        <v>372</v>
      </c>
      <c r="I34" s="59" t="s">
        <v>373</v>
      </c>
      <c r="J34" s="34">
        <v>4</v>
      </c>
      <c r="K34" s="34" t="s">
        <v>42</v>
      </c>
      <c r="L34" s="34">
        <v>16</v>
      </c>
      <c r="M34" s="34" t="s">
        <v>15</v>
      </c>
      <c r="N34" s="32" t="s">
        <v>401</v>
      </c>
      <c r="O34" s="32" t="s">
        <v>31</v>
      </c>
      <c r="P34" s="34">
        <v>5</v>
      </c>
      <c r="Q34" s="37"/>
      <c r="R34" s="37"/>
      <c r="S34" s="34">
        <f>VLOOKUP($H34,Munka2!$E$2:$H$265,4,FALSE)</f>
        <v>5</v>
      </c>
      <c r="T34" s="34">
        <f t="shared" si="0"/>
        <v>5</v>
      </c>
      <c r="U34" s="37"/>
    </row>
    <row r="35" spans="2:21" x14ac:dyDescent="0.25">
      <c r="B35" s="23">
        <v>17</v>
      </c>
      <c r="C35" s="34">
        <f>VLOOKUP($H35,Munka2!$E$2:$H$265,4,FALSE)</f>
        <v>8</v>
      </c>
      <c r="D35" s="39" t="s">
        <v>338</v>
      </c>
      <c r="F35" s="34" t="s">
        <v>310</v>
      </c>
      <c r="G35" s="34">
        <v>3</v>
      </c>
      <c r="H35" s="100" t="s">
        <v>338</v>
      </c>
      <c r="I35" s="100" t="s">
        <v>72</v>
      </c>
      <c r="J35" s="34">
        <v>5</v>
      </c>
      <c r="K35" s="34" t="s">
        <v>43</v>
      </c>
      <c r="L35" s="34">
        <v>16</v>
      </c>
      <c r="M35" s="34" t="s">
        <v>15</v>
      </c>
      <c r="N35" s="38" t="s">
        <v>101</v>
      </c>
      <c r="O35" s="38" t="s">
        <v>402</v>
      </c>
      <c r="P35" s="35">
        <v>8</v>
      </c>
      <c r="Q35" s="37"/>
      <c r="R35" s="37"/>
      <c r="S35" s="34">
        <f>VLOOKUP($H35,Munka2!$E$2:$H$265,4,FALSE)</f>
        <v>8</v>
      </c>
      <c r="T35" s="34">
        <f t="shared" si="0"/>
        <v>8</v>
      </c>
      <c r="U35" s="37"/>
    </row>
    <row r="36" spans="2:21" x14ac:dyDescent="0.25">
      <c r="B36" s="23">
        <v>18</v>
      </c>
      <c r="C36" s="34">
        <f>VLOOKUP($H36,Munka2!$E$2:$H$265,4,FALSE)</f>
        <v>8</v>
      </c>
      <c r="D36" s="39" t="s">
        <v>339</v>
      </c>
      <c r="F36" s="34" t="s">
        <v>310</v>
      </c>
      <c r="G36" s="34">
        <v>3</v>
      </c>
      <c r="H36" s="101" t="s">
        <v>339</v>
      </c>
      <c r="I36" s="101" t="s">
        <v>340</v>
      </c>
      <c r="J36" s="34">
        <v>5</v>
      </c>
      <c r="K36" s="34" t="s">
        <v>43</v>
      </c>
      <c r="L36" s="34">
        <v>16</v>
      </c>
      <c r="M36" s="34" t="s">
        <v>15</v>
      </c>
      <c r="N36" s="32" t="s">
        <v>100</v>
      </c>
      <c r="O36" s="32" t="s">
        <v>30</v>
      </c>
      <c r="P36" s="35">
        <v>8</v>
      </c>
      <c r="Q36" s="37"/>
      <c r="R36" s="37"/>
      <c r="S36" s="34">
        <f>VLOOKUP($H36,Munka2!$E$2:$H$265,4,FALSE)</f>
        <v>8</v>
      </c>
      <c r="T36" s="34">
        <f t="shared" si="0"/>
        <v>8</v>
      </c>
      <c r="U36" s="37"/>
    </row>
    <row r="37" spans="2:21" x14ac:dyDescent="0.25">
      <c r="B37" s="23">
        <v>19</v>
      </c>
      <c r="C37" s="34">
        <f>VLOOKUP($H37,Munka2!$E$2:$H$265,4,FALSE)</f>
        <v>10</v>
      </c>
      <c r="D37" s="39" t="s">
        <v>341</v>
      </c>
      <c r="F37" s="34" t="s">
        <v>310</v>
      </c>
      <c r="G37" s="34">
        <v>3</v>
      </c>
      <c r="H37" s="102" t="s">
        <v>341</v>
      </c>
      <c r="I37" s="102" t="s">
        <v>342</v>
      </c>
      <c r="J37" s="34">
        <v>5</v>
      </c>
      <c r="K37" s="34" t="s">
        <v>43</v>
      </c>
      <c r="L37" s="34">
        <v>16</v>
      </c>
      <c r="M37" s="34" t="s">
        <v>15</v>
      </c>
      <c r="N37" s="38" t="s">
        <v>403</v>
      </c>
      <c r="O37" s="32" t="s">
        <v>30</v>
      </c>
      <c r="P37" s="34">
        <v>10</v>
      </c>
      <c r="Q37" s="37"/>
      <c r="R37" s="37"/>
      <c r="S37" s="34">
        <f>VLOOKUP($H37,Munka2!$E$2:$H$265,4,FALSE)</f>
        <v>10</v>
      </c>
      <c r="T37" s="34">
        <f t="shared" si="0"/>
        <v>10</v>
      </c>
      <c r="U37" s="37"/>
    </row>
    <row r="38" spans="2:21" x14ac:dyDescent="0.25">
      <c r="B38" s="23">
        <v>34</v>
      </c>
      <c r="C38" s="34">
        <f>VLOOKUP($H38,Munka2!$E$2:$H$265,4,FALSE)</f>
        <v>2</v>
      </c>
      <c r="F38" s="34" t="s">
        <v>352</v>
      </c>
      <c r="G38" s="34">
        <v>3</v>
      </c>
      <c r="H38" s="91" t="s">
        <v>362</v>
      </c>
      <c r="I38" s="91" t="s">
        <v>363</v>
      </c>
      <c r="J38" s="34">
        <v>4</v>
      </c>
      <c r="K38" s="34" t="s">
        <v>43</v>
      </c>
      <c r="L38" s="34">
        <v>12</v>
      </c>
      <c r="M38" s="34" t="s">
        <v>15</v>
      </c>
      <c r="N38" s="37" t="s">
        <v>97</v>
      </c>
      <c r="O38" s="37" t="s">
        <v>40</v>
      </c>
      <c r="P38" s="34">
        <v>2</v>
      </c>
      <c r="Q38" s="53" t="s">
        <v>897</v>
      </c>
      <c r="R38" s="33"/>
      <c r="S38" s="34">
        <f>VLOOKUP($H38,Munka2!$E$2:$H$265,4,FALSE)</f>
        <v>2</v>
      </c>
      <c r="T38" s="34">
        <f t="shared" si="0"/>
        <v>2</v>
      </c>
      <c r="U38" s="37"/>
    </row>
    <row r="39" spans="2:21" x14ac:dyDescent="0.25">
      <c r="B39" s="23">
        <v>37</v>
      </c>
      <c r="C39" s="34">
        <f>VLOOKUP($H39,Munka2!$E$2:$H$265,4,FALSE)</f>
        <v>3</v>
      </c>
      <c r="F39" s="34" t="s">
        <v>352</v>
      </c>
      <c r="G39" s="34">
        <v>3</v>
      </c>
      <c r="H39" s="93" t="s">
        <v>366</v>
      </c>
      <c r="I39" s="93" t="s">
        <v>367</v>
      </c>
      <c r="J39" s="34">
        <v>4</v>
      </c>
      <c r="K39" s="34" t="s">
        <v>42</v>
      </c>
      <c r="L39" s="34">
        <v>12</v>
      </c>
      <c r="M39" s="34" t="s">
        <v>15</v>
      </c>
      <c r="N39" s="37" t="s">
        <v>729</v>
      </c>
      <c r="O39" s="32" t="s">
        <v>31</v>
      </c>
      <c r="P39" s="34">
        <v>3</v>
      </c>
      <c r="Q39" s="53" t="s">
        <v>897</v>
      </c>
      <c r="R39" s="33"/>
      <c r="S39" s="34">
        <f>VLOOKUP($H39,Munka2!$E$2:$H$265,4,FALSE)</f>
        <v>3</v>
      </c>
      <c r="T39" s="34">
        <f t="shared" si="0"/>
        <v>3</v>
      </c>
      <c r="U39" s="37"/>
    </row>
    <row r="40" spans="2:21" x14ac:dyDescent="0.25">
      <c r="B40" s="23">
        <v>39</v>
      </c>
      <c r="C40" s="34">
        <f>VLOOKUP($H40,Munka2!$E$2:$H$265,4,FALSE)</f>
        <v>12</v>
      </c>
      <c r="F40" s="34" t="s">
        <v>352</v>
      </c>
      <c r="G40" s="34">
        <v>3</v>
      </c>
      <c r="H40" s="96" t="s">
        <v>123</v>
      </c>
      <c r="I40" s="96" t="s">
        <v>90</v>
      </c>
      <c r="J40" s="34">
        <v>2</v>
      </c>
      <c r="K40" s="34" t="s">
        <v>43</v>
      </c>
      <c r="L40" s="34">
        <v>8</v>
      </c>
      <c r="M40" s="34" t="s">
        <v>15</v>
      </c>
      <c r="N40" s="37" t="s">
        <v>139</v>
      </c>
      <c r="O40" s="37" t="s">
        <v>30</v>
      </c>
      <c r="P40" s="34">
        <v>12</v>
      </c>
      <c r="Q40" s="37"/>
      <c r="R40" s="37"/>
      <c r="S40" s="34">
        <f>VLOOKUP($H40,Munka2!$E$2:$H$265,4,FALSE)</f>
        <v>12</v>
      </c>
      <c r="T40" s="34">
        <f t="shared" si="0"/>
        <v>12</v>
      </c>
      <c r="U40" s="37"/>
    </row>
    <row r="41" spans="2:21" x14ac:dyDescent="0.25">
      <c r="B41" s="23">
        <v>40</v>
      </c>
      <c r="C41" s="34">
        <f>VLOOKUP($H41,Munka2!$E$2:$H$265,4,FALSE)</f>
        <v>5</v>
      </c>
      <c r="F41" s="34" t="s">
        <v>352</v>
      </c>
      <c r="G41" s="34">
        <v>3</v>
      </c>
      <c r="H41" s="103" t="s">
        <v>368</v>
      </c>
      <c r="I41" s="103" t="s">
        <v>369</v>
      </c>
      <c r="J41" s="34">
        <v>4</v>
      </c>
      <c r="K41" s="34" t="s">
        <v>43</v>
      </c>
      <c r="L41" s="34">
        <v>12</v>
      </c>
      <c r="M41" s="34" t="s">
        <v>15</v>
      </c>
      <c r="N41" s="37" t="s">
        <v>730</v>
      </c>
      <c r="O41" s="32" t="s">
        <v>31</v>
      </c>
      <c r="P41" s="34">
        <v>5</v>
      </c>
      <c r="Q41" s="53" t="s">
        <v>897</v>
      </c>
      <c r="R41" s="33"/>
      <c r="S41" s="34">
        <f>VLOOKUP($H41,Munka2!$E$2:$H$265,4,FALSE)</f>
        <v>5</v>
      </c>
      <c r="T41" s="34">
        <f t="shared" si="0"/>
        <v>5</v>
      </c>
      <c r="U41" s="37"/>
    </row>
    <row r="42" spans="2:21" x14ac:dyDescent="0.25">
      <c r="B42" s="23">
        <v>42</v>
      </c>
      <c r="C42" s="34">
        <f>VLOOKUP($H42,Munka2!$E$2:$H$265,4,FALSE)</f>
        <v>5</v>
      </c>
      <c r="F42" s="34" t="s">
        <v>352</v>
      </c>
      <c r="G42" s="34">
        <v>3</v>
      </c>
      <c r="H42" s="99" t="s">
        <v>370</v>
      </c>
      <c r="I42" s="99" t="s">
        <v>371</v>
      </c>
      <c r="J42" s="34">
        <v>2</v>
      </c>
      <c r="K42" s="34" t="s">
        <v>42</v>
      </c>
      <c r="L42" s="34">
        <v>8</v>
      </c>
      <c r="M42" s="34" t="s">
        <v>15</v>
      </c>
      <c r="N42" s="32" t="s">
        <v>48</v>
      </c>
      <c r="O42" s="32" t="s">
        <v>31</v>
      </c>
      <c r="P42" s="34">
        <v>5</v>
      </c>
      <c r="Q42" s="53" t="s">
        <v>897</v>
      </c>
      <c r="R42" s="33"/>
      <c r="S42" s="34">
        <f>VLOOKUP($H42,Munka2!$E$2:$H$265,4,FALSE)</f>
        <v>5</v>
      </c>
      <c r="T42" s="34">
        <f t="shared" si="0"/>
        <v>5</v>
      </c>
      <c r="U42" s="37"/>
    </row>
    <row r="43" spans="2:21" x14ac:dyDescent="0.25">
      <c r="B43" s="23">
        <v>44</v>
      </c>
      <c r="C43" s="34">
        <f>VLOOKUP($H43,Munka2!$E$2:$H$265,4,FALSE)</f>
        <v>10</v>
      </c>
      <c r="F43" s="34" t="s">
        <v>352</v>
      </c>
      <c r="G43" s="34">
        <v>3</v>
      </c>
      <c r="H43" s="104" t="s">
        <v>374</v>
      </c>
      <c r="I43" s="104" t="s">
        <v>375</v>
      </c>
      <c r="J43" s="34">
        <v>0</v>
      </c>
      <c r="K43" s="34" t="s">
        <v>44</v>
      </c>
      <c r="L43" s="34"/>
      <c r="M43" s="34" t="s">
        <v>15</v>
      </c>
      <c r="N43" s="32" t="s">
        <v>238</v>
      </c>
      <c r="O43" s="32" t="s">
        <v>31</v>
      </c>
      <c r="P43" s="34">
        <v>10</v>
      </c>
      <c r="Q43" s="37"/>
      <c r="R43" s="37"/>
      <c r="S43" s="34">
        <f>VLOOKUP($H43,Munka2!$E$2:$H$265,4,FALSE)</f>
        <v>10</v>
      </c>
      <c r="T43" s="34">
        <f t="shared" si="0"/>
        <v>10</v>
      </c>
      <c r="U43" s="37"/>
    </row>
    <row r="44" spans="2:21" x14ac:dyDescent="0.25">
      <c r="B44" s="23">
        <v>46</v>
      </c>
      <c r="C44" s="34">
        <f>VLOOKUP($H44,Munka2!$E$2:$H$265,4,FALSE)</f>
        <v>6</v>
      </c>
      <c r="D44" s="1" t="s">
        <v>731</v>
      </c>
      <c r="F44" s="34" t="s">
        <v>352</v>
      </c>
      <c r="G44" s="34">
        <v>3</v>
      </c>
      <c r="H44" s="105" t="s">
        <v>225</v>
      </c>
      <c r="I44" s="105" t="s">
        <v>376</v>
      </c>
      <c r="J44" s="34">
        <v>2</v>
      </c>
      <c r="K44" s="34" t="s">
        <v>43</v>
      </c>
      <c r="L44" s="34">
        <v>8</v>
      </c>
      <c r="M44" s="34" t="s">
        <v>16</v>
      </c>
      <c r="N44" s="37" t="s">
        <v>236</v>
      </c>
      <c r="O44" s="32" t="s">
        <v>30</v>
      </c>
      <c r="P44" s="34">
        <v>6</v>
      </c>
      <c r="R44" s="108" t="s">
        <v>778</v>
      </c>
      <c r="S44" s="34">
        <f>VLOOKUP($H44,Munka2!$E$2:$H$265,4,FALSE)</f>
        <v>6</v>
      </c>
      <c r="T44" s="34">
        <f t="shared" si="0"/>
        <v>6</v>
      </c>
      <c r="U44" s="37"/>
    </row>
    <row r="45" spans="2:21" x14ac:dyDescent="0.25">
      <c r="B45" s="23">
        <v>20</v>
      </c>
      <c r="C45" s="34">
        <f>VLOOKUP($H45,Munka2!$E$2:$H$265,4,FALSE)</f>
        <v>1</v>
      </c>
      <c r="D45" s="39" t="s">
        <v>343</v>
      </c>
      <c r="F45" s="34" t="s">
        <v>310</v>
      </c>
      <c r="G45" s="34">
        <v>3</v>
      </c>
      <c r="H45" s="68" t="s">
        <v>343</v>
      </c>
      <c r="I45" s="68" t="s">
        <v>103</v>
      </c>
      <c r="J45" s="34">
        <v>2</v>
      </c>
      <c r="K45" s="34" t="s">
        <v>43</v>
      </c>
      <c r="L45" s="34">
        <v>8</v>
      </c>
      <c r="M45" s="34" t="s">
        <v>16</v>
      </c>
      <c r="N45" s="32" t="s">
        <v>404</v>
      </c>
      <c r="O45" s="32" t="s">
        <v>31</v>
      </c>
      <c r="P45" s="34">
        <v>1</v>
      </c>
      <c r="Q45" s="37"/>
      <c r="R45" s="37"/>
      <c r="S45" s="34">
        <f>VLOOKUP($H45,Munka2!$E$2:$H$265,4,FALSE)</f>
        <v>1</v>
      </c>
      <c r="T45" s="34">
        <f t="shared" si="0"/>
        <v>1</v>
      </c>
      <c r="U45" s="37"/>
    </row>
    <row r="46" spans="2:21" x14ac:dyDescent="0.25">
      <c r="B46" s="23">
        <v>45</v>
      </c>
      <c r="C46" s="34">
        <f>VLOOKUP($H46,Munka2!$E$2:$H$265,4,FALSE)</f>
        <v>21</v>
      </c>
      <c r="D46" s="39" t="s">
        <v>343</v>
      </c>
      <c r="F46" s="34" t="s">
        <v>352</v>
      </c>
      <c r="G46" s="34">
        <v>3</v>
      </c>
      <c r="H46" s="68" t="s">
        <v>102</v>
      </c>
      <c r="I46" s="68" t="s">
        <v>103</v>
      </c>
      <c r="J46" s="34">
        <v>2</v>
      </c>
      <c r="K46" s="34" t="s">
        <v>43</v>
      </c>
      <c r="L46" s="34">
        <v>8</v>
      </c>
      <c r="M46" s="34" t="s">
        <v>16</v>
      </c>
      <c r="N46" s="32" t="s">
        <v>404</v>
      </c>
      <c r="O46" s="32" t="s">
        <v>31</v>
      </c>
      <c r="P46" s="34">
        <v>21</v>
      </c>
      <c r="Q46" s="37"/>
      <c r="R46" s="37"/>
      <c r="S46" s="34">
        <f>VLOOKUP($H46,Munka2!$E$2:$H$265,4,FALSE)</f>
        <v>21</v>
      </c>
      <c r="T46" s="34">
        <f t="shared" si="0"/>
        <v>21</v>
      </c>
      <c r="U46" s="37"/>
    </row>
    <row r="47" spans="2:21" x14ac:dyDescent="0.25">
      <c r="B47" s="23">
        <v>21</v>
      </c>
      <c r="C47" s="34">
        <f>VLOOKUP($H47,Munka2!$E$2:$H$265,4,FALSE)</f>
        <v>2</v>
      </c>
      <c r="D47" s="39" t="s">
        <v>344</v>
      </c>
      <c r="F47" s="34" t="s">
        <v>310</v>
      </c>
      <c r="G47" s="34">
        <v>3</v>
      </c>
      <c r="H47" s="86" t="s">
        <v>344</v>
      </c>
      <c r="I47" s="86" t="s">
        <v>345</v>
      </c>
      <c r="J47" s="34">
        <v>2</v>
      </c>
      <c r="K47" s="34" t="s">
        <v>42</v>
      </c>
      <c r="L47" s="34">
        <v>8</v>
      </c>
      <c r="M47" s="34" t="s">
        <v>16</v>
      </c>
      <c r="N47" s="38" t="s">
        <v>45</v>
      </c>
      <c r="O47" s="38" t="s">
        <v>32</v>
      </c>
      <c r="P47" s="34">
        <v>2</v>
      </c>
      <c r="Q47" s="37"/>
      <c r="R47" s="37"/>
      <c r="S47" s="34">
        <f>VLOOKUP($H47,Munka2!$E$2:$H$265,4,FALSE)</f>
        <v>2</v>
      </c>
      <c r="T47" s="34">
        <f t="shared" si="0"/>
        <v>2</v>
      </c>
      <c r="U47" s="37"/>
    </row>
    <row r="48" spans="2:21" x14ac:dyDescent="0.25">
      <c r="B48" s="23">
        <v>47</v>
      </c>
      <c r="C48" s="34">
        <f>VLOOKUP($H48,Munka2!$E$2:$H$265,4,FALSE)</f>
        <v>9</v>
      </c>
      <c r="F48" s="34" t="s">
        <v>352</v>
      </c>
      <c r="G48" s="34">
        <v>4</v>
      </c>
      <c r="H48" s="96" t="s">
        <v>377</v>
      </c>
      <c r="I48" s="96" t="s">
        <v>346</v>
      </c>
      <c r="J48" s="34">
        <v>4</v>
      </c>
      <c r="K48" s="34" t="s">
        <v>43</v>
      </c>
      <c r="L48" s="34">
        <v>12</v>
      </c>
      <c r="M48" s="34" t="s">
        <v>15</v>
      </c>
      <c r="N48" s="32" t="s">
        <v>235</v>
      </c>
      <c r="O48" s="32" t="s">
        <v>31</v>
      </c>
      <c r="P48" s="34">
        <v>9</v>
      </c>
      <c r="Q48" s="37"/>
      <c r="R48" s="37"/>
      <c r="S48" s="34">
        <f>VLOOKUP($H48,Munka2!$E$2:$H$265,4,FALSE)</f>
        <v>9</v>
      </c>
      <c r="T48" s="34">
        <f t="shared" si="0"/>
        <v>9</v>
      </c>
      <c r="U48" s="37"/>
    </row>
    <row r="49" spans="2:21" x14ac:dyDescent="0.25">
      <c r="B49" s="23">
        <v>48</v>
      </c>
      <c r="C49" s="34">
        <f>VLOOKUP($H49,Munka2!$E$2:$H$265,4,FALSE)</f>
        <v>3</v>
      </c>
      <c r="F49" s="34" t="s">
        <v>352</v>
      </c>
      <c r="G49" s="34">
        <v>4</v>
      </c>
      <c r="H49" s="91" t="s">
        <v>378</v>
      </c>
      <c r="I49" s="91" t="s">
        <v>379</v>
      </c>
      <c r="J49" s="34">
        <v>4</v>
      </c>
      <c r="K49" s="34" t="s">
        <v>43</v>
      </c>
      <c r="L49" s="34">
        <v>12</v>
      </c>
      <c r="M49" s="34" t="s">
        <v>15</v>
      </c>
      <c r="N49" s="37" t="s">
        <v>733</v>
      </c>
      <c r="O49" s="32" t="s">
        <v>73</v>
      </c>
      <c r="P49" s="34">
        <v>3</v>
      </c>
      <c r="Q49" s="53" t="s">
        <v>897</v>
      </c>
      <c r="R49" s="37"/>
      <c r="S49" s="34">
        <f>VLOOKUP($H49,Munka2!$E$2:$H$265,4,FALSE)</f>
        <v>3</v>
      </c>
      <c r="T49" s="34">
        <f t="shared" si="0"/>
        <v>3</v>
      </c>
      <c r="U49" s="37"/>
    </row>
    <row r="50" spans="2:21" x14ac:dyDescent="0.25">
      <c r="B50" s="23">
        <v>49</v>
      </c>
      <c r="C50" s="34">
        <f>VLOOKUP($H50,Munka2!$E$2:$H$265,4,FALSE)</f>
        <v>18</v>
      </c>
      <c r="F50" s="34" t="s">
        <v>352</v>
      </c>
      <c r="G50" s="34">
        <v>4</v>
      </c>
      <c r="H50" s="58" t="s">
        <v>133</v>
      </c>
      <c r="I50" s="58" t="s">
        <v>75</v>
      </c>
      <c r="J50" s="34">
        <v>2</v>
      </c>
      <c r="K50" s="34" t="s">
        <v>43</v>
      </c>
      <c r="L50" s="34">
        <v>8</v>
      </c>
      <c r="M50" s="34" t="s">
        <v>15</v>
      </c>
      <c r="N50" s="37" t="s">
        <v>39</v>
      </c>
      <c r="O50" s="32" t="s">
        <v>30</v>
      </c>
      <c r="P50" s="34">
        <v>18</v>
      </c>
      <c r="Q50" s="37"/>
      <c r="R50" s="37"/>
      <c r="S50" s="34">
        <f>VLOOKUP($H50,Munka2!$E$2:$H$265,4,FALSE)</f>
        <v>18</v>
      </c>
      <c r="T50" s="34">
        <f t="shared" si="0"/>
        <v>18</v>
      </c>
      <c r="U50" s="37"/>
    </row>
    <row r="51" spans="2:21" x14ac:dyDescent="0.25">
      <c r="B51" s="23">
        <v>50</v>
      </c>
      <c r="C51" s="34">
        <f>VLOOKUP($H51,Munka2!$E$2:$H$265,4,FALSE)</f>
        <v>2</v>
      </c>
      <c r="F51" s="34" t="s">
        <v>352</v>
      </c>
      <c r="G51" s="34">
        <v>4</v>
      </c>
      <c r="H51" s="75" t="s">
        <v>182</v>
      </c>
      <c r="I51" s="75" t="s">
        <v>183</v>
      </c>
      <c r="J51" s="34">
        <v>3</v>
      </c>
      <c r="K51" s="34" t="s">
        <v>42</v>
      </c>
      <c r="L51" s="34">
        <v>8</v>
      </c>
      <c r="M51" s="34" t="s">
        <v>15</v>
      </c>
      <c r="N51" s="32" t="s">
        <v>100</v>
      </c>
      <c r="O51" s="32" t="s">
        <v>30</v>
      </c>
      <c r="P51" s="34">
        <v>2</v>
      </c>
      <c r="Q51" s="53" t="s">
        <v>897</v>
      </c>
      <c r="R51" s="33"/>
      <c r="S51" s="34">
        <f>VLOOKUP($H51,Munka2!$E$2:$H$265,4,FALSE)</f>
        <v>2</v>
      </c>
      <c r="T51" s="34">
        <f t="shared" si="0"/>
        <v>2</v>
      </c>
      <c r="U51" s="37"/>
    </row>
    <row r="52" spans="2:21" x14ac:dyDescent="0.25">
      <c r="B52" s="23">
        <v>51</v>
      </c>
      <c r="C52" s="34">
        <f>VLOOKUP($H52,Munka2!$E$2:$H$265,4,FALSE)</f>
        <v>31</v>
      </c>
      <c r="F52" s="34" t="s">
        <v>352</v>
      </c>
      <c r="G52" s="34">
        <v>5</v>
      </c>
      <c r="H52" s="91" t="s">
        <v>188</v>
      </c>
      <c r="I52" s="91" t="s">
        <v>120</v>
      </c>
      <c r="J52" s="34">
        <v>4</v>
      </c>
      <c r="K52" s="34" t="s">
        <v>43</v>
      </c>
      <c r="L52" s="34">
        <v>12</v>
      </c>
      <c r="M52" s="34" t="s">
        <v>15</v>
      </c>
      <c r="N52" s="37" t="s">
        <v>39</v>
      </c>
      <c r="O52" s="32" t="s">
        <v>30</v>
      </c>
      <c r="P52" s="34">
        <v>31</v>
      </c>
      <c r="Q52" s="37"/>
      <c r="R52" s="37"/>
      <c r="S52" s="34">
        <f>VLOOKUP($H52,Munka2!$E$2:$H$265,4,FALSE)</f>
        <v>31</v>
      </c>
      <c r="T52" s="34">
        <f t="shared" si="0"/>
        <v>31</v>
      </c>
      <c r="U52" s="37"/>
    </row>
    <row r="53" spans="2:21" x14ac:dyDescent="0.25">
      <c r="B53" s="23">
        <v>52</v>
      </c>
      <c r="C53" s="34">
        <f>VLOOKUP($H53,Munka2!$E$2:$H$265,4,FALSE)</f>
        <v>36</v>
      </c>
      <c r="F53" s="34" t="s">
        <v>352</v>
      </c>
      <c r="G53" s="34">
        <v>5</v>
      </c>
      <c r="H53" s="58" t="s">
        <v>294</v>
      </c>
      <c r="I53" s="58" t="s">
        <v>380</v>
      </c>
      <c r="J53" s="34">
        <v>4</v>
      </c>
      <c r="K53" s="34" t="s">
        <v>43</v>
      </c>
      <c r="L53" s="34">
        <v>12</v>
      </c>
      <c r="M53" s="34" t="s">
        <v>15</v>
      </c>
      <c r="N53" s="32" t="s">
        <v>100</v>
      </c>
      <c r="O53" s="32" t="s">
        <v>30</v>
      </c>
      <c r="P53" s="34">
        <v>36</v>
      </c>
      <c r="Q53" s="37"/>
      <c r="R53" s="37"/>
      <c r="S53" s="34">
        <f>VLOOKUP($H53,Munka2!$E$2:$H$265,4,FALSE)</f>
        <v>36</v>
      </c>
      <c r="T53" s="34">
        <f t="shared" si="0"/>
        <v>36</v>
      </c>
      <c r="U53" s="37"/>
    </row>
    <row r="54" spans="2:21" x14ac:dyDescent="0.25">
      <c r="B54" s="23">
        <v>53</v>
      </c>
      <c r="C54" s="34">
        <f>VLOOKUP($H54,Munka2!$E$2:$H$265,4,FALSE)</f>
        <v>38</v>
      </c>
      <c r="F54" s="34" t="s">
        <v>352</v>
      </c>
      <c r="G54" s="34">
        <v>5</v>
      </c>
      <c r="H54" s="93" t="s">
        <v>381</v>
      </c>
      <c r="I54" s="93" t="s">
        <v>382</v>
      </c>
      <c r="J54" s="34">
        <v>4</v>
      </c>
      <c r="K54" s="34" t="s">
        <v>43</v>
      </c>
      <c r="L54" s="34">
        <v>16</v>
      </c>
      <c r="M54" s="34" t="s">
        <v>15</v>
      </c>
      <c r="N54" s="37" t="s">
        <v>288</v>
      </c>
      <c r="O54" s="32" t="s">
        <v>31</v>
      </c>
      <c r="P54" s="34">
        <v>38</v>
      </c>
      <c r="Q54" s="37"/>
      <c r="R54" s="37"/>
      <c r="S54" s="34">
        <f>VLOOKUP($H54,Munka2!$E$2:$H$265,4,FALSE)</f>
        <v>38</v>
      </c>
      <c r="T54" s="34">
        <f t="shared" si="0"/>
        <v>38</v>
      </c>
      <c r="U54" s="37"/>
    </row>
    <row r="55" spans="2:21" x14ac:dyDescent="0.25">
      <c r="B55" s="23">
        <v>54</v>
      </c>
      <c r="C55" s="34">
        <f>VLOOKUP($H55,Munka2!$E$2:$H$265,4,FALSE)</f>
        <v>21</v>
      </c>
      <c r="F55" s="34" t="s">
        <v>352</v>
      </c>
      <c r="G55" s="34">
        <v>5</v>
      </c>
      <c r="H55" s="99" t="s">
        <v>383</v>
      </c>
      <c r="I55" s="99" t="s">
        <v>348</v>
      </c>
      <c r="J55" s="34">
        <v>4</v>
      </c>
      <c r="K55" s="34" t="s">
        <v>43</v>
      </c>
      <c r="L55" s="34">
        <v>16</v>
      </c>
      <c r="M55" s="34" t="s">
        <v>15</v>
      </c>
      <c r="N55" s="37" t="s">
        <v>733</v>
      </c>
      <c r="O55" s="32" t="s">
        <v>73</v>
      </c>
      <c r="P55" s="34">
        <v>21</v>
      </c>
      <c r="Q55" s="37"/>
      <c r="R55" s="37"/>
      <c r="S55" s="34">
        <f>VLOOKUP($H55,Munka2!$E$2:$H$265,4,FALSE)</f>
        <v>21</v>
      </c>
      <c r="T55" s="34">
        <f t="shared" si="0"/>
        <v>21</v>
      </c>
      <c r="U55" s="37"/>
    </row>
    <row r="56" spans="2:21" x14ac:dyDescent="0.25">
      <c r="B56" s="23">
        <v>56</v>
      </c>
      <c r="C56" s="34">
        <f>VLOOKUP($H56,Munka2!$E$2:$H$265,4,FALSE)</f>
        <v>32</v>
      </c>
      <c r="F56" s="34" t="s">
        <v>384</v>
      </c>
      <c r="G56" s="34">
        <v>5</v>
      </c>
      <c r="H56" s="104" t="s">
        <v>114</v>
      </c>
      <c r="I56" s="104" t="s">
        <v>115</v>
      </c>
      <c r="J56" s="34">
        <v>2</v>
      </c>
      <c r="K56" s="34" t="s">
        <v>42</v>
      </c>
      <c r="L56" s="34">
        <v>8</v>
      </c>
      <c r="M56" s="34" t="s">
        <v>17</v>
      </c>
      <c r="N56" s="37" t="s">
        <v>185</v>
      </c>
      <c r="O56" s="32" t="s">
        <v>30</v>
      </c>
      <c r="P56" s="34">
        <v>32</v>
      </c>
      <c r="Q56" s="37"/>
      <c r="R56" s="37"/>
      <c r="S56" s="34">
        <f>VLOOKUP($H56,Munka2!$E$2:$H$265,4,FALSE)</f>
        <v>32</v>
      </c>
      <c r="T56" s="34">
        <f t="shared" si="0"/>
        <v>32</v>
      </c>
      <c r="U56" s="37"/>
    </row>
    <row r="57" spans="2:21" x14ac:dyDescent="0.25">
      <c r="B57" s="23">
        <v>57</v>
      </c>
      <c r="C57" s="34">
        <f>VLOOKUP($H57,Munka2!$E$2:$H$265,4,FALSE)</f>
        <v>33</v>
      </c>
      <c r="F57" s="34" t="s">
        <v>384</v>
      </c>
      <c r="G57" s="34">
        <v>5</v>
      </c>
      <c r="H57" s="95" t="s">
        <v>186</v>
      </c>
      <c r="I57" s="95" t="s">
        <v>156</v>
      </c>
      <c r="J57" s="34">
        <v>3</v>
      </c>
      <c r="K57" s="34" t="s">
        <v>42</v>
      </c>
      <c r="L57" s="34">
        <v>8</v>
      </c>
      <c r="M57" s="34" t="s">
        <v>17</v>
      </c>
      <c r="N57" s="37" t="s">
        <v>39</v>
      </c>
      <c r="O57" s="32" t="s">
        <v>30</v>
      </c>
      <c r="P57" s="34">
        <v>33</v>
      </c>
      <c r="Q57" s="37"/>
      <c r="R57" s="37"/>
      <c r="S57" s="34">
        <f>VLOOKUP($H57,Munka2!$E$2:$H$265,4,FALSE)</f>
        <v>33</v>
      </c>
      <c r="T57" s="34">
        <f t="shared" si="0"/>
        <v>33</v>
      </c>
      <c r="U57" s="37"/>
    </row>
    <row r="58" spans="2:21" x14ac:dyDescent="0.25">
      <c r="B58" s="23">
        <v>58</v>
      </c>
      <c r="C58" s="34">
        <f>VLOOKUP($H58,Munka2!$E$2:$H$265,4,FALSE)</f>
        <v>33</v>
      </c>
      <c r="F58" s="34" t="s">
        <v>384</v>
      </c>
      <c r="G58" s="34">
        <v>5</v>
      </c>
      <c r="H58" s="106" t="s">
        <v>385</v>
      </c>
      <c r="I58" s="106" t="s">
        <v>386</v>
      </c>
      <c r="J58" s="34">
        <v>4</v>
      </c>
      <c r="K58" s="34" t="s">
        <v>43</v>
      </c>
      <c r="L58" s="34">
        <v>12</v>
      </c>
      <c r="M58" s="34" t="s">
        <v>17</v>
      </c>
      <c r="N58" s="32" t="s">
        <v>194</v>
      </c>
      <c r="O58" s="32" t="s">
        <v>30</v>
      </c>
      <c r="P58" s="34">
        <v>33</v>
      </c>
      <c r="Q58" s="37"/>
      <c r="R58" s="37"/>
      <c r="S58" s="34">
        <f>VLOOKUP($H58,Munka2!$E$2:$H$265,4,FALSE)</f>
        <v>33</v>
      </c>
      <c r="T58" s="34">
        <f t="shared" si="0"/>
        <v>33</v>
      </c>
      <c r="U58" s="37"/>
    </row>
    <row r="59" spans="2:21" x14ac:dyDescent="0.25">
      <c r="B59" s="23">
        <v>55</v>
      </c>
      <c r="C59" s="34">
        <f>VLOOKUP($H59,Munka2!$E$2:$H$265,4,FALSE)</f>
        <v>37</v>
      </c>
      <c r="F59" s="34" t="s">
        <v>352</v>
      </c>
      <c r="G59" s="34">
        <v>5</v>
      </c>
      <c r="H59" s="54" t="s">
        <v>119</v>
      </c>
      <c r="I59" s="54" t="s">
        <v>51</v>
      </c>
      <c r="J59" s="34">
        <v>2</v>
      </c>
      <c r="K59" s="34" t="s">
        <v>43</v>
      </c>
      <c r="L59" s="34">
        <v>8</v>
      </c>
      <c r="M59" s="34" t="s">
        <v>16</v>
      </c>
      <c r="N59" s="37" t="s">
        <v>52</v>
      </c>
      <c r="O59" s="37" t="s">
        <v>53</v>
      </c>
      <c r="P59" s="34">
        <v>37</v>
      </c>
      <c r="Q59" s="37"/>
      <c r="R59" s="37"/>
      <c r="S59" s="34">
        <f>VLOOKUP($H59,Munka2!$E$2:$H$265,4,FALSE)</f>
        <v>37</v>
      </c>
      <c r="T59" s="34">
        <f t="shared" si="0"/>
        <v>37</v>
      </c>
      <c r="U59" s="37"/>
    </row>
    <row r="60" spans="2:21" x14ac:dyDescent="0.25">
      <c r="B60" s="23">
        <v>59</v>
      </c>
      <c r="C60" s="34">
        <f>VLOOKUP($H60,Munka2!$E$2:$H$265,4,FALSE)</f>
        <v>7</v>
      </c>
      <c r="F60" s="34" t="s">
        <v>384</v>
      </c>
      <c r="G60" s="34">
        <v>5</v>
      </c>
      <c r="H60" s="100" t="s">
        <v>387</v>
      </c>
      <c r="I60" s="100" t="s">
        <v>388</v>
      </c>
      <c r="J60" s="34">
        <v>3</v>
      </c>
      <c r="K60" s="34" t="s">
        <v>42</v>
      </c>
      <c r="L60" s="34">
        <v>8</v>
      </c>
      <c r="M60" s="34" t="s">
        <v>16</v>
      </c>
      <c r="N60" s="37" t="s">
        <v>139</v>
      </c>
      <c r="O60" s="37" t="s">
        <v>30</v>
      </c>
      <c r="P60" s="34">
        <v>7</v>
      </c>
      <c r="Q60" s="37"/>
      <c r="R60" s="37"/>
      <c r="S60" s="34">
        <f>VLOOKUP($H60,Munka2!$E$2:$H$265,4,FALSE)</f>
        <v>7</v>
      </c>
      <c r="T60" s="34">
        <f t="shared" si="0"/>
        <v>7</v>
      </c>
      <c r="U60" s="37"/>
    </row>
    <row r="61" spans="2:21" x14ac:dyDescent="0.25">
      <c r="B61" s="23">
        <v>60</v>
      </c>
      <c r="C61" s="34">
        <f>VLOOKUP($H61,Munka2!$E$2:$H$265,4,FALSE)</f>
        <v>4</v>
      </c>
      <c r="F61" s="34" t="s">
        <v>384</v>
      </c>
      <c r="G61" s="34">
        <v>5</v>
      </c>
      <c r="H61" s="100" t="s">
        <v>389</v>
      </c>
      <c r="I61" s="100" t="s">
        <v>390</v>
      </c>
      <c r="J61" s="34">
        <v>4</v>
      </c>
      <c r="K61" s="34" t="s">
        <v>43</v>
      </c>
      <c r="L61" s="34">
        <v>12</v>
      </c>
      <c r="M61" s="34" t="s">
        <v>16</v>
      </c>
      <c r="N61" s="37" t="s">
        <v>139</v>
      </c>
      <c r="O61" s="37" t="s">
        <v>30</v>
      </c>
      <c r="P61" s="34">
        <v>4</v>
      </c>
      <c r="Q61" s="37"/>
      <c r="R61" s="37"/>
      <c r="S61" s="34">
        <f>VLOOKUP($H61,Munka2!$E$2:$H$265,4,FALSE)</f>
        <v>4</v>
      </c>
      <c r="T61" s="34">
        <f t="shared" si="0"/>
        <v>4</v>
      </c>
      <c r="U61" s="37"/>
    </row>
    <row r="62" spans="2:21" x14ac:dyDescent="0.25">
      <c r="B62" s="23">
        <v>61</v>
      </c>
      <c r="C62" s="34">
        <f>VLOOKUP($H62,Munka2!$E$2:$H$265,4,FALSE)</f>
        <v>1</v>
      </c>
      <c r="D62" s="39" t="s">
        <v>391</v>
      </c>
      <c r="F62" s="34" t="s">
        <v>352</v>
      </c>
      <c r="G62" s="34">
        <v>6</v>
      </c>
      <c r="H62" s="107" t="s">
        <v>391</v>
      </c>
      <c r="I62" s="107" t="s">
        <v>392</v>
      </c>
      <c r="J62" s="34">
        <v>5</v>
      </c>
      <c r="K62" s="34" t="s">
        <v>43</v>
      </c>
      <c r="L62" s="34">
        <v>16</v>
      </c>
      <c r="M62" s="34" t="s">
        <v>15</v>
      </c>
      <c r="N62" s="37" t="s">
        <v>730</v>
      </c>
      <c r="O62" s="32" t="s">
        <v>31</v>
      </c>
      <c r="P62" s="34">
        <v>1</v>
      </c>
      <c r="Q62" s="53" t="s">
        <v>897</v>
      </c>
      <c r="R62" s="33"/>
      <c r="S62" s="34">
        <f>VLOOKUP($H62,Munka2!$E$2:$H$265,4,FALSE)</f>
        <v>1</v>
      </c>
      <c r="T62" s="34">
        <f t="shared" si="0"/>
        <v>1</v>
      </c>
      <c r="U62" s="37"/>
    </row>
    <row r="63" spans="2:21" x14ac:dyDescent="0.25">
      <c r="B63" s="23">
        <v>68</v>
      </c>
      <c r="C63" s="34">
        <f>VLOOKUP($H63,Munka2!$E$2:$H$265,4,FALSE)</f>
        <v>4</v>
      </c>
      <c r="D63" s="39" t="s">
        <v>391</v>
      </c>
      <c r="F63" s="34" t="s">
        <v>397</v>
      </c>
      <c r="G63" s="34">
        <v>6</v>
      </c>
      <c r="H63" s="107" t="s">
        <v>398</v>
      </c>
      <c r="I63" s="107" t="s">
        <v>392</v>
      </c>
      <c r="J63" s="34">
        <v>5</v>
      </c>
      <c r="K63" s="34" t="s">
        <v>43</v>
      </c>
      <c r="L63" s="34">
        <v>16</v>
      </c>
      <c r="M63" s="34" t="s">
        <v>15</v>
      </c>
      <c r="N63" s="37" t="s">
        <v>730</v>
      </c>
      <c r="O63" s="32" t="s">
        <v>31</v>
      </c>
      <c r="P63" s="34">
        <v>4</v>
      </c>
      <c r="Q63" s="53" t="s">
        <v>897</v>
      </c>
      <c r="R63" s="33"/>
      <c r="S63" s="34">
        <f>VLOOKUP($H63,Munka2!$E$2:$H$265,4,FALSE)</f>
        <v>4</v>
      </c>
      <c r="T63" s="34">
        <f>IF(ISERROR(S63),"",S63)</f>
        <v>4</v>
      </c>
      <c r="U63" s="37"/>
    </row>
    <row r="64" spans="2:21" x14ac:dyDescent="0.25">
      <c r="B64" s="23">
        <v>62</v>
      </c>
      <c r="C64" s="34">
        <f>VLOOKUP($H64,Munka2!$E$2:$H$265,4,FALSE)</f>
        <v>11</v>
      </c>
      <c r="F64" s="34" t="s">
        <v>352</v>
      </c>
      <c r="G64" s="34">
        <v>7</v>
      </c>
      <c r="H64" s="96" t="s">
        <v>393</v>
      </c>
      <c r="I64" s="96" t="s">
        <v>394</v>
      </c>
      <c r="J64" s="34">
        <v>15</v>
      </c>
      <c r="K64" s="34" t="s">
        <v>42</v>
      </c>
      <c r="L64" s="34"/>
      <c r="M64" s="34" t="s">
        <v>15</v>
      </c>
      <c r="N64" s="37" t="s">
        <v>139</v>
      </c>
      <c r="O64" s="37" t="s">
        <v>30</v>
      </c>
      <c r="P64" s="34">
        <v>11</v>
      </c>
      <c r="Q64" s="37"/>
      <c r="R64" s="37"/>
      <c r="S64" s="34">
        <f>VLOOKUP($H64,Munka2!$E$2:$H$265,4,FALSE)</f>
        <v>11</v>
      </c>
      <c r="T64" s="34">
        <f t="shared" si="0"/>
        <v>11</v>
      </c>
      <c r="U64" s="37"/>
    </row>
    <row r="65" spans="2:21" x14ac:dyDescent="0.25">
      <c r="B65" s="23">
        <v>63</v>
      </c>
      <c r="C65" s="34">
        <f>VLOOKUP($H65,Munka2!$E$2:$H$265,4,FALSE)</f>
        <v>15</v>
      </c>
      <c r="F65" s="34" t="s">
        <v>384</v>
      </c>
      <c r="G65" s="34">
        <v>7</v>
      </c>
      <c r="H65" s="102" t="s">
        <v>395</v>
      </c>
      <c r="I65" s="102" t="s">
        <v>396</v>
      </c>
      <c r="J65" s="34">
        <v>15</v>
      </c>
      <c r="K65" s="34" t="s">
        <v>58</v>
      </c>
      <c r="L65" s="34"/>
      <c r="M65" s="34" t="s">
        <v>17</v>
      </c>
      <c r="N65" s="37" t="s">
        <v>139</v>
      </c>
      <c r="O65" s="37" t="s">
        <v>30</v>
      </c>
      <c r="P65" s="34">
        <v>15</v>
      </c>
      <c r="Q65" s="37"/>
      <c r="R65" s="37"/>
      <c r="S65" s="34"/>
      <c r="T65" s="34">
        <f t="shared" si="0"/>
        <v>0</v>
      </c>
      <c r="U65" s="37"/>
    </row>
    <row r="66" spans="2:21" x14ac:dyDescent="0.25">
      <c r="S66" s="2"/>
    </row>
    <row r="67" spans="2:21" x14ac:dyDescent="0.25">
      <c r="S67" s="2"/>
    </row>
    <row r="68" spans="2:21" x14ac:dyDescent="0.25">
      <c r="S68" s="2"/>
    </row>
    <row r="69" spans="2:21" x14ac:dyDescent="0.25">
      <c r="S69" s="2"/>
    </row>
    <row r="70" spans="2:21" x14ac:dyDescent="0.25">
      <c r="S70" s="2"/>
    </row>
    <row r="71" spans="2:21" x14ac:dyDescent="0.25">
      <c r="S71" s="2"/>
    </row>
    <row r="72" spans="2:21" x14ac:dyDescent="0.25">
      <c r="S72" s="2"/>
    </row>
    <row r="73" spans="2:21" x14ac:dyDescent="0.25">
      <c r="S73" s="2"/>
    </row>
    <row r="74" spans="2:21" x14ac:dyDescent="0.25">
      <c r="S74" s="2"/>
    </row>
    <row r="75" spans="2:21" x14ac:dyDescent="0.25">
      <c r="S75" s="2"/>
    </row>
    <row r="76" spans="2:21" x14ac:dyDescent="0.25">
      <c r="S76" s="2"/>
    </row>
    <row r="77" spans="2:21" x14ac:dyDescent="0.25">
      <c r="S77" s="2"/>
    </row>
    <row r="78" spans="2:21" x14ac:dyDescent="0.25">
      <c r="S78" s="2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CF2F2-41EB-4175-A029-F8C45AED383B}">
  <sheetPr>
    <pageSetUpPr fitToPage="1"/>
  </sheetPr>
  <dimension ref="A1:Z111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6.85546875" style="37" customWidth="1"/>
    <col min="19" max="19" width="20" style="37" customWidth="1"/>
    <col min="20" max="20" width="13" style="1" customWidth="1"/>
    <col min="21" max="21" width="17.8554687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27"/>
      <c r="C4" s="328"/>
      <c r="D4" s="4" t="s">
        <v>199</v>
      </c>
      <c r="E4" s="320" t="s">
        <v>777</v>
      </c>
      <c r="F4" s="321"/>
      <c r="G4" s="322"/>
      <c r="H4" s="320" t="s">
        <v>214</v>
      </c>
      <c r="I4" s="323"/>
      <c r="J4" s="324"/>
    </row>
    <row r="5" spans="1:26" ht="36" customHeight="1" thickBot="1" x14ac:dyDescent="0.3">
      <c r="A5" s="2"/>
      <c r="B5" s="318"/>
      <c r="C5" s="319"/>
      <c r="D5" s="5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90" t="s">
        <v>206</v>
      </c>
      <c r="K5" s="27"/>
      <c r="L5" s="47" t="s">
        <v>18</v>
      </c>
      <c r="M5" s="48" t="s">
        <v>19</v>
      </c>
      <c r="N5" s="48" t="s">
        <v>20</v>
      </c>
      <c r="O5" s="48" t="s">
        <v>41</v>
      </c>
      <c r="P5" s="48" t="s">
        <v>22</v>
      </c>
      <c r="Q5" s="48" t="s">
        <v>14</v>
      </c>
      <c r="R5" s="48" t="s">
        <v>21</v>
      </c>
      <c r="S5" s="48" t="s">
        <v>309</v>
      </c>
      <c r="T5" s="45" t="s">
        <v>98</v>
      </c>
      <c r="U5" s="17">
        <f>SUM(P6:P48)</f>
        <v>0</v>
      </c>
      <c r="W5" s="12"/>
    </row>
    <row r="6" spans="1:26" ht="20.100000000000001" customHeight="1" x14ac:dyDescent="0.2">
      <c r="B6" s="13">
        <v>1</v>
      </c>
      <c r="C6" s="13" t="s">
        <v>2</v>
      </c>
      <c r="D6" s="9"/>
      <c r="E6" s="9"/>
      <c r="F6" s="9"/>
      <c r="G6" s="9"/>
      <c r="H6" s="9"/>
      <c r="I6" s="9"/>
      <c r="J6" s="9"/>
      <c r="K6" s="21"/>
      <c r="L6" s="32"/>
      <c r="M6" s="32"/>
      <c r="N6" s="33"/>
      <c r="O6" s="33"/>
      <c r="P6" s="33"/>
      <c r="Q6" s="33"/>
      <c r="R6" s="32"/>
      <c r="S6" s="32"/>
      <c r="T6" s="12"/>
      <c r="U6" s="17"/>
      <c r="V6" s="12"/>
      <c r="W6" s="12"/>
      <c r="X6" s="12"/>
      <c r="Y6" s="12"/>
      <c r="Z6" s="12"/>
    </row>
    <row r="7" spans="1:26" ht="20.100000000000001" customHeight="1" x14ac:dyDescent="0.2">
      <c r="B7" s="14">
        <v>2</v>
      </c>
      <c r="C7" s="14" t="s">
        <v>3</v>
      </c>
      <c r="D7" s="9"/>
      <c r="E7" s="9"/>
      <c r="F7" s="9"/>
      <c r="G7" s="9"/>
      <c r="H7" s="9"/>
      <c r="I7" s="9"/>
      <c r="J7" s="9"/>
      <c r="K7" s="21"/>
      <c r="L7" s="32"/>
      <c r="M7" s="32"/>
      <c r="N7" s="33"/>
      <c r="O7" s="33"/>
      <c r="P7" s="33"/>
      <c r="Q7" s="33"/>
      <c r="R7" s="32"/>
      <c r="S7" s="32"/>
      <c r="T7" s="12"/>
      <c r="U7" s="17"/>
      <c r="V7" s="12"/>
      <c r="W7" s="12"/>
      <c r="X7" s="12"/>
      <c r="Y7" s="12"/>
      <c r="Z7" s="12"/>
    </row>
    <row r="8" spans="1:26" ht="20.100000000000001" customHeight="1" x14ac:dyDescent="0.2">
      <c r="B8" s="14">
        <v>3</v>
      </c>
      <c r="C8" s="14" t="s">
        <v>4</v>
      </c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32"/>
      <c r="S8" s="32"/>
      <c r="T8" s="12"/>
      <c r="U8" s="17"/>
      <c r="V8" s="12"/>
      <c r="W8" s="12"/>
      <c r="X8" s="12"/>
      <c r="Y8" s="12"/>
      <c r="Z8" s="12"/>
    </row>
    <row r="9" spans="1:26" ht="20.100000000000001" customHeight="1" x14ac:dyDescent="0.2">
      <c r="B9" s="14">
        <v>4</v>
      </c>
      <c r="C9" s="14" t="s">
        <v>5</v>
      </c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>
        <v>5</v>
      </c>
      <c r="C10" s="14" t="s">
        <v>6</v>
      </c>
      <c r="D10" s="9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32"/>
      <c r="S10" s="32"/>
      <c r="T10" s="12"/>
      <c r="U10" s="17"/>
      <c r="W10" s="12"/>
      <c r="X10" s="12"/>
      <c r="Y10" s="12"/>
      <c r="Z10" s="12"/>
    </row>
    <row r="11" spans="1:26" ht="20.100000000000001" customHeight="1" x14ac:dyDescent="0.2">
      <c r="B11" s="14">
        <v>6</v>
      </c>
      <c r="C11" s="14" t="s">
        <v>7</v>
      </c>
      <c r="D11" s="9"/>
      <c r="E11" s="9"/>
      <c r="F11" s="9"/>
      <c r="G11" s="9"/>
      <c r="H11" s="9"/>
      <c r="I11" s="9"/>
      <c r="J11" s="9"/>
      <c r="K11" s="21"/>
      <c r="L11" s="32"/>
      <c r="M11" s="32"/>
      <c r="N11" s="33"/>
      <c r="O11" s="33"/>
      <c r="P11" s="33"/>
      <c r="Q11" s="33"/>
      <c r="R11" s="32"/>
      <c r="S11" s="32"/>
      <c r="T11" s="12"/>
      <c r="U11" s="17"/>
      <c r="W11" s="12"/>
      <c r="X11" s="12"/>
      <c r="Y11" s="12"/>
      <c r="Z11" s="12"/>
    </row>
    <row r="12" spans="1:26" ht="20.100000000000001" customHeight="1" x14ac:dyDescent="0.2">
      <c r="B12" s="14">
        <v>7</v>
      </c>
      <c r="C12" s="14" t="s">
        <v>8</v>
      </c>
      <c r="D12" s="9"/>
      <c r="E12" s="9"/>
      <c r="F12" s="9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7"/>
      <c r="W12" s="12"/>
      <c r="X12" s="12"/>
      <c r="Y12" s="12"/>
      <c r="Z12" s="12"/>
    </row>
    <row r="13" spans="1:26" ht="20.100000000000001" customHeight="1" x14ac:dyDescent="0.2">
      <c r="B13" s="14">
        <v>8</v>
      </c>
      <c r="C13" s="14" t="s">
        <v>9</v>
      </c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W13" s="12"/>
      <c r="X13" s="12"/>
      <c r="Y13" s="12"/>
      <c r="Z13" s="12"/>
    </row>
    <row r="14" spans="1:26" ht="20.100000000000001" customHeight="1" x14ac:dyDescent="0.2">
      <c r="B14" s="14">
        <v>9</v>
      </c>
      <c r="C14" s="14" t="s">
        <v>10</v>
      </c>
      <c r="D14" s="9"/>
      <c r="E14" s="9"/>
      <c r="F14" s="9"/>
      <c r="G14" s="9"/>
      <c r="H14" s="9"/>
      <c r="I14" s="9"/>
      <c r="J14" s="9"/>
      <c r="K14" s="21"/>
      <c r="L14" s="32"/>
      <c r="M14" s="32"/>
      <c r="N14" s="33"/>
      <c r="O14" s="33"/>
      <c r="P14" s="33"/>
      <c r="Q14" s="33"/>
      <c r="R14" s="32"/>
      <c r="S14" s="32"/>
      <c r="T14" s="12"/>
      <c r="U14" s="17"/>
      <c r="W14" s="12"/>
      <c r="X14" s="12"/>
      <c r="Y14" s="12"/>
      <c r="Z14" s="12"/>
    </row>
    <row r="15" spans="1:26" ht="20.100000000000001" customHeight="1" x14ac:dyDescent="0.2">
      <c r="B15" s="14">
        <v>10</v>
      </c>
      <c r="C15" s="14" t="s">
        <v>11</v>
      </c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</row>
    <row r="16" spans="1:26" ht="20.100000000000001" customHeight="1" x14ac:dyDescent="0.2">
      <c r="B16" s="14">
        <v>11</v>
      </c>
      <c r="C16" s="14" t="s">
        <v>12</v>
      </c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7"/>
      <c r="W16" s="12"/>
      <c r="X16" s="12"/>
      <c r="Y16" s="12"/>
      <c r="Z16" s="12"/>
    </row>
    <row r="17" spans="1:26" ht="18.75" customHeight="1" thickBot="1" x14ac:dyDescent="0.25">
      <c r="B17" s="15">
        <v>12</v>
      </c>
      <c r="C17" s="15" t="s">
        <v>13</v>
      </c>
      <c r="D17" s="10"/>
      <c r="E17" s="10"/>
      <c r="F17" s="10"/>
      <c r="G17" s="10"/>
      <c r="H17" s="10"/>
      <c r="I17" s="10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318"/>
      <c r="C18" s="319"/>
      <c r="D18" s="24" t="s">
        <v>207</v>
      </c>
      <c r="E18" s="11" t="s">
        <v>208</v>
      </c>
      <c r="F18" s="18" t="s">
        <v>209</v>
      </c>
      <c r="G18" s="11" t="s">
        <v>210</v>
      </c>
      <c r="H18" s="11" t="s">
        <v>211</v>
      </c>
      <c r="I18" s="11" t="s">
        <v>212</v>
      </c>
      <c r="J18" s="11" t="s">
        <v>213</v>
      </c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7"/>
      <c r="W18" s="12"/>
      <c r="X18" s="12"/>
      <c r="Y18" s="12"/>
      <c r="Z18" s="12"/>
    </row>
    <row r="19" spans="1:26" ht="20.100000000000001" customHeight="1" x14ac:dyDescent="0.2">
      <c r="B19" s="13">
        <v>1</v>
      </c>
      <c r="C19" s="13" t="s">
        <v>2</v>
      </c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32"/>
      <c r="S19" s="33"/>
      <c r="T19" s="84"/>
      <c r="U19" s="17"/>
      <c r="W19" s="12"/>
      <c r="X19" s="12"/>
      <c r="Y19" s="12"/>
      <c r="Z19" s="12"/>
    </row>
    <row r="20" spans="1:26" ht="20.100000000000001" customHeight="1" x14ac:dyDescent="0.2">
      <c r="B20" s="14">
        <v>2</v>
      </c>
      <c r="C20" s="14" t="s">
        <v>3</v>
      </c>
      <c r="D20" s="9"/>
      <c r="E20" s="9"/>
      <c r="F20" s="9"/>
      <c r="G20" s="9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32"/>
      <c r="S20" s="33"/>
      <c r="T20" s="7"/>
      <c r="U20" s="12"/>
      <c r="W20" s="12"/>
      <c r="X20" s="12"/>
      <c r="Y20" s="12"/>
      <c r="Z20" s="12"/>
    </row>
    <row r="21" spans="1:26" ht="20.100000000000001" customHeight="1" x14ac:dyDescent="0.2">
      <c r="B21" s="14">
        <v>3</v>
      </c>
      <c r="C21" s="14" t="s">
        <v>4</v>
      </c>
      <c r="D21" s="9"/>
      <c r="E21" s="9"/>
      <c r="F21" s="9"/>
      <c r="G21" s="9"/>
      <c r="H21" s="9"/>
      <c r="I21" s="9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2"/>
      <c r="U21" s="12"/>
      <c r="W21" s="12"/>
      <c r="X21" s="12"/>
      <c r="Y21" s="12"/>
      <c r="Z21" s="12"/>
    </row>
    <row r="22" spans="1:26" ht="20.100000000000001" customHeight="1" x14ac:dyDescent="0.2">
      <c r="B22" s="14">
        <v>4</v>
      </c>
      <c r="C22" s="14" t="s">
        <v>5</v>
      </c>
      <c r="D22" s="9"/>
      <c r="E22" s="9"/>
      <c r="F22" s="9"/>
      <c r="G22" s="9"/>
      <c r="H22" s="9"/>
      <c r="I22" s="9"/>
      <c r="J22" s="9"/>
      <c r="K22" s="21"/>
      <c r="L22" s="51"/>
      <c r="M22" s="51"/>
      <c r="N22" s="33"/>
      <c r="O22" s="33"/>
      <c r="P22" s="33"/>
      <c r="Q22" s="33"/>
      <c r="R22" s="36"/>
      <c r="S22" s="33"/>
      <c r="T22" s="12"/>
      <c r="U22" s="12"/>
      <c r="W22" s="12"/>
      <c r="X22" s="12"/>
      <c r="Y22" s="12"/>
      <c r="Z22" s="12"/>
    </row>
    <row r="23" spans="1:26" ht="20.100000000000001" customHeight="1" x14ac:dyDescent="0.2">
      <c r="B23" s="14">
        <v>5</v>
      </c>
      <c r="C23" s="14" t="s">
        <v>6</v>
      </c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</row>
    <row r="24" spans="1:26" ht="20.100000000000001" customHeight="1" x14ac:dyDescent="0.2">
      <c r="B24" s="14">
        <v>6</v>
      </c>
      <c r="C24" s="14" t="s">
        <v>7</v>
      </c>
      <c r="D24" s="9"/>
      <c r="E24" s="9"/>
      <c r="F24" s="9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12"/>
      <c r="U24" s="12"/>
      <c r="W24" s="12"/>
      <c r="X24" s="12"/>
      <c r="Y24" s="12"/>
      <c r="Z24" s="12"/>
    </row>
    <row r="25" spans="1:26" ht="20.100000000000001" customHeight="1" x14ac:dyDescent="0.2">
      <c r="B25" s="14">
        <v>7</v>
      </c>
      <c r="C25" s="14" t="s">
        <v>8</v>
      </c>
      <c r="D25" s="9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2"/>
      <c r="U25" s="12"/>
      <c r="W25" s="12"/>
      <c r="X25" s="12"/>
      <c r="Y25" s="12"/>
      <c r="Z25" s="12"/>
    </row>
    <row r="26" spans="1:26" ht="20.100000000000001" customHeight="1" x14ac:dyDescent="0.2">
      <c r="B26" s="14">
        <v>8</v>
      </c>
      <c r="C26" s="14" t="s">
        <v>9</v>
      </c>
      <c r="D26" s="9"/>
      <c r="E26" s="9"/>
      <c r="F26" s="9"/>
      <c r="G26" s="9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2"/>
      <c r="W26" s="12"/>
      <c r="X26" s="12"/>
      <c r="Y26" s="12"/>
      <c r="Z26" s="12"/>
    </row>
    <row r="27" spans="1:26" ht="19.5" customHeight="1" x14ac:dyDescent="0.2">
      <c r="B27" s="14">
        <v>9</v>
      </c>
      <c r="C27" s="14" t="s">
        <v>10</v>
      </c>
      <c r="D27" s="9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</row>
    <row r="28" spans="1:26" ht="20.100000000000001" customHeight="1" x14ac:dyDescent="0.2">
      <c r="B28" s="14">
        <v>10</v>
      </c>
      <c r="C28" s="14" t="s">
        <v>11</v>
      </c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</row>
    <row r="29" spans="1:26" ht="20.100000000000001" customHeight="1" x14ac:dyDescent="0.2">
      <c r="B29" s="14">
        <v>11</v>
      </c>
      <c r="C29" s="14" t="s">
        <v>12</v>
      </c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</row>
    <row r="30" spans="1:26" ht="20.100000000000001" customHeight="1" thickBot="1" x14ac:dyDescent="0.25">
      <c r="B30" s="15">
        <v>12</v>
      </c>
      <c r="C30" s="15" t="s">
        <v>13</v>
      </c>
      <c r="D30" s="10"/>
      <c r="E30" s="10"/>
      <c r="F30" s="10"/>
      <c r="G30" s="10"/>
      <c r="H30" s="10"/>
      <c r="I30" s="10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84"/>
      <c r="U30" s="12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325" t="s">
        <v>196</v>
      </c>
      <c r="C32" s="326"/>
      <c r="D32" s="326"/>
      <c r="J32" s="6" t="s">
        <v>198</v>
      </c>
      <c r="K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</row>
    <row r="33" spans="2:26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51"/>
      <c r="M34" s="51"/>
      <c r="N34" s="33"/>
      <c r="O34" s="33"/>
      <c r="P34" s="33"/>
      <c r="Q34" s="35"/>
      <c r="R34" s="32"/>
      <c r="S34" s="35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325" t="s">
        <v>197</v>
      </c>
      <c r="C35" s="326"/>
      <c r="D35" s="326"/>
      <c r="J35" s="6" t="s">
        <v>195</v>
      </c>
      <c r="K35" s="6"/>
      <c r="L35" s="51"/>
      <c r="M35" s="51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</row>
    <row r="36" spans="2:26" x14ac:dyDescent="0.2">
      <c r="L36" s="32"/>
      <c r="M36" s="32"/>
      <c r="N36" s="33"/>
      <c r="O36" s="33"/>
      <c r="P36" s="33"/>
      <c r="Q36" s="33"/>
      <c r="R36" s="32"/>
      <c r="S36" s="33"/>
      <c r="T36" s="84"/>
      <c r="U36" s="12"/>
      <c r="W36" s="12"/>
      <c r="X36" s="12"/>
      <c r="Y36" s="12"/>
      <c r="Z36" s="12"/>
    </row>
    <row r="37" spans="2:26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27.75" thickBot="1" x14ac:dyDescent="0.3">
      <c r="B39" s="318"/>
      <c r="C39" s="319"/>
      <c r="D39" s="5" t="s">
        <v>200</v>
      </c>
      <c r="E39" s="5" t="s">
        <v>201</v>
      </c>
      <c r="F39" s="5" t="s">
        <v>202</v>
      </c>
      <c r="G39" s="5" t="s">
        <v>203</v>
      </c>
      <c r="H39" s="5" t="s">
        <v>204</v>
      </c>
      <c r="I39" s="5" t="s">
        <v>205</v>
      </c>
      <c r="J39" s="90" t="s">
        <v>206</v>
      </c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>
        <v>1</v>
      </c>
      <c r="C40" s="13" t="s">
        <v>2</v>
      </c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>
        <v>2</v>
      </c>
      <c r="C41" s="14" t="s">
        <v>3</v>
      </c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</row>
    <row r="42" spans="2:26" x14ac:dyDescent="0.2">
      <c r="B42" s="14">
        <v>3</v>
      </c>
      <c r="C42" s="14" t="s">
        <v>4</v>
      </c>
      <c r="D42" s="9"/>
      <c r="E42" s="9"/>
      <c r="F42" s="9"/>
      <c r="G42" s="9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>
        <v>4</v>
      </c>
      <c r="C43" s="14" t="s">
        <v>5</v>
      </c>
      <c r="D43" s="9"/>
      <c r="E43" s="9"/>
      <c r="F43" s="9"/>
      <c r="G43" s="9"/>
      <c r="H43" s="9"/>
      <c r="I43" s="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</row>
    <row r="44" spans="2:26" x14ac:dyDescent="0.2">
      <c r="B44" s="14">
        <v>5</v>
      </c>
      <c r="C44" s="14" t="s">
        <v>6</v>
      </c>
      <c r="D44" s="9"/>
      <c r="E44" s="9"/>
      <c r="F44" s="9"/>
      <c r="G44" s="9"/>
      <c r="H44" s="9"/>
      <c r="I44" s="9"/>
      <c r="J44" s="9"/>
      <c r="L44" s="51"/>
      <c r="M44" s="51"/>
      <c r="N44" s="33"/>
      <c r="O44" s="33"/>
      <c r="P44" s="33"/>
      <c r="Q44" s="33"/>
      <c r="R44" s="78"/>
      <c r="S44" s="33"/>
      <c r="T44" s="12"/>
      <c r="U44" s="12"/>
      <c r="W44" s="12"/>
      <c r="X44" s="12"/>
      <c r="Y44" s="12"/>
      <c r="Z44" s="12"/>
    </row>
    <row r="45" spans="2:26" x14ac:dyDescent="0.2">
      <c r="B45" s="14">
        <v>6</v>
      </c>
      <c r="C45" s="14" t="s">
        <v>7</v>
      </c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>
        <v>7</v>
      </c>
      <c r="C46" s="14" t="s">
        <v>8</v>
      </c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41"/>
      <c r="S46" s="35"/>
      <c r="T46" s="12"/>
      <c r="U46" s="12"/>
      <c r="W46" s="12"/>
      <c r="X46" s="12"/>
      <c r="Y46" s="12"/>
      <c r="Z46" s="12"/>
    </row>
    <row r="47" spans="2:26" x14ac:dyDescent="0.2">
      <c r="B47" s="14">
        <v>8</v>
      </c>
      <c r="C47" s="14" t="s">
        <v>9</v>
      </c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>
        <v>9</v>
      </c>
      <c r="C48" s="14" t="s">
        <v>10</v>
      </c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</row>
    <row r="49" spans="2:26" x14ac:dyDescent="0.2">
      <c r="B49" s="14">
        <v>10</v>
      </c>
      <c r="C49" s="14" t="s">
        <v>11</v>
      </c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</row>
    <row r="50" spans="2:26" x14ac:dyDescent="0.2">
      <c r="B50" s="14">
        <v>11</v>
      </c>
      <c r="C50" s="14" t="s">
        <v>12</v>
      </c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>
        <v>12</v>
      </c>
      <c r="C51" s="15" t="s">
        <v>13</v>
      </c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</row>
    <row r="52" spans="2:26" ht="27.75" thickBot="1" x14ac:dyDescent="0.25">
      <c r="B52" s="318"/>
      <c r="C52" s="319"/>
      <c r="D52" s="24" t="s">
        <v>207</v>
      </c>
      <c r="E52" s="11" t="s">
        <v>208</v>
      </c>
      <c r="F52" s="18" t="s">
        <v>209</v>
      </c>
      <c r="G52" s="11" t="s">
        <v>210</v>
      </c>
      <c r="H52" s="11" t="s">
        <v>211</v>
      </c>
      <c r="I52" s="11" t="s">
        <v>212</v>
      </c>
      <c r="J52" s="11" t="s">
        <v>213</v>
      </c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>
        <v>1</v>
      </c>
      <c r="C53" s="13" t="s">
        <v>2</v>
      </c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</row>
    <row r="54" spans="2:26" x14ac:dyDescent="0.2">
      <c r="B54" s="14">
        <v>2</v>
      </c>
      <c r="C54" s="14" t="s">
        <v>3</v>
      </c>
      <c r="D54" s="9"/>
      <c r="E54" s="9"/>
      <c r="F54" s="9"/>
      <c r="G54" s="9"/>
      <c r="H54" s="9"/>
      <c r="I54" s="9"/>
      <c r="J54" s="9"/>
      <c r="L54" s="51"/>
      <c r="M54" s="51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>
        <v>3</v>
      </c>
      <c r="C55" s="14" t="s">
        <v>4</v>
      </c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</row>
    <row r="56" spans="2:26" x14ac:dyDescent="0.2">
      <c r="B56" s="14">
        <v>4</v>
      </c>
      <c r="C56" s="14" t="s">
        <v>5</v>
      </c>
      <c r="D56" s="9"/>
      <c r="E56" s="9"/>
      <c r="F56" s="9"/>
      <c r="G56" s="9"/>
      <c r="H56" s="9"/>
      <c r="I56" s="9"/>
      <c r="J56" s="9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</row>
    <row r="57" spans="2:26" x14ac:dyDescent="0.2">
      <c r="B57" s="14">
        <v>5</v>
      </c>
      <c r="C57" s="14" t="s">
        <v>6</v>
      </c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>
        <v>6</v>
      </c>
      <c r="C58" s="14" t="s">
        <v>7</v>
      </c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</row>
    <row r="59" spans="2:26" x14ac:dyDescent="0.2">
      <c r="B59" s="14">
        <v>7</v>
      </c>
      <c r="C59" s="14" t="s">
        <v>8</v>
      </c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>
        <v>8</v>
      </c>
      <c r="C60" s="14" t="s">
        <v>9</v>
      </c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>
        <v>9</v>
      </c>
      <c r="C61" s="14" t="s">
        <v>10</v>
      </c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</row>
    <row r="62" spans="2:26" x14ac:dyDescent="0.2">
      <c r="B62" s="14">
        <v>10</v>
      </c>
      <c r="C62" s="14" t="s">
        <v>11</v>
      </c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>
        <v>11</v>
      </c>
      <c r="C63" s="14" t="s">
        <v>12</v>
      </c>
      <c r="D63" s="9"/>
      <c r="E63" s="9"/>
      <c r="F63" s="9"/>
      <c r="G63" s="9"/>
      <c r="H63" s="9"/>
      <c r="I63" s="9"/>
      <c r="J63" s="9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>
        <v>12</v>
      </c>
      <c r="C64" s="15" t="s">
        <v>13</v>
      </c>
      <c r="D64" s="10"/>
      <c r="E64" s="10"/>
      <c r="F64" s="10"/>
      <c r="G64" s="10"/>
      <c r="H64" s="10"/>
      <c r="I64" s="10"/>
      <c r="J64" s="10"/>
      <c r="L64" s="51"/>
      <c r="M64" s="51"/>
      <c r="N64" s="33"/>
      <c r="O64" s="33"/>
      <c r="P64" s="33"/>
      <c r="Q64" s="33"/>
      <c r="R64" s="78"/>
      <c r="S64" s="33"/>
      <c r="T64" s="12"/>
      <c r="U64" s="12"/>
      <c r="W64" s="12"/>
      <c r="X64" s="12"/>
      <c r="Y64" s="12"/>
      <c r="Z64" s="12"/>
    </row>
    <row r="65" spans="12:26" x14ac:dyDescent="0.2">
      <c r="L65" s="51"/>
      <c r="M65" s="51"/>
      <c r="N65" s="33"/>
      <c r="O65" s="33"/>
      <c r="P65" s="33"/>
      <c r="Q65" s="33"/>
      <c r="R65" s="78"/>
      <c r="S65" s="33"/>
      <c r="T65" s="12"/>
      <c r="U65" s="12"/>
      <c r="W65" s="12"/>
      <c r="X65" s="12"/>
      <c r="Y65" s="12"/>
      <c r="Z65" s="12"/>
    </row>
    <row r="66" spans="12:26" x14ac:dyDescent="0.2">
      <c r="L66" s="32"/>
      <c r="M66" s="32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32"/>
      <c r="M67" s="32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51"/>
      <c r="M68" s="51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51"/>
      <c r="M70" s="51"/>
      <c r="N70" s="33"/>
      <c r="O70" s="33"/>
      <c r="P70" s="33"/>
      <c r="Q70" s="33"/>
      <c r="R70" s="78"/>
      <c r="S70" s="33"/>
      <c r="T70" s="12"/>
      <c r="U70" s="12"/>
      <c r="W70" s="12"/>
      <c r="X70" s="12"/>
      <c r="Y70" s="12"/>
      <c r="Z70" s="12"/>
    </row>
    <row r="71" spans="12:26" x14ac:dyDescent="0.2">
      <c r="L71" s="51"/>
      <c r="M71" s="51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32"/>
      <c r="M72" s="32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32"/>
      <c r="M75" s="32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36"/>
      <c r="S76" s="33"/>
      <c r="T76" s="12"/>
      <c r="U76" s="12"/>
      <c r="W76" s="12"/>
      <c r="X76" s="12"/>
      <c r="Y76" s="12"/>
      <c r="Z76" s="12"/>
    </row>
    <row r="77" spans="12:26" x14ac:dyDescent="0.2">
      <c r="L77" s="81"/>
      <c r="M77" s="81"/>
      <c r="N77" s="82"/>
      <c r="O77" s="82"/>
      <c r="P77" s="82"/>
      <c r="Q77" s="33"/>
      <c r="R77" s="32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32"/>
      <c r="M80" s="32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51"/>
      <c r="M82" s="51"/>
      <c r="N82" s="33"/>
      <c r="O82" s="33"/>
      <c r="P82" s="33"/>
      <c r="Q82" s="33"/>
      <c r="R82" s="78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51"/>
      <c r="M85" s="51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51"/>
      <c r="M86" s="51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51"/>
      <c r="M88" s="51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51"/>
      <c r="M89" s="51"/>
      <c r="N89" s="33"/>
      <c r="O89" s="33"/>
      <c r="P89" s="33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51"/>
      <c r="M90" s="51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32"/>
      <c r="M92" s="32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5">
      <c r="S94" s="34"/>
    </row>
    <row r="95" spans="12:26" x14ac:dyDescent="0.25">
      <c r="S95" s="34"/>
    </row>
    <row r="96" spans="12:26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6C426-B3A8-42EA-AE52-EA46FBD00F53}">
  <sheetPr>
    <pageSetUpPr fitToPage="1"/>
  </sheetPr>
  <dimension ref="A1:M39"/>
  <sheetViews>
    <sheetView showGridLines="0" tabSelected="1" view="pageBreakPreview" zoomScale="62" zoomScaleNormal="100" zoomScaleSheetLayoutView="62" workbookViewId="0">
      <selection activeCell="D20" sqref="D20"/>
    </sheetView>
  </sheetViews>
  <sheetFormatPr defaultColWidth="9.140625" defaultRowHeight="24" customHeight="1" x14ac:dyDescent="0.2"/>
  <cols>
    <col min="1" max="1" width="5.140625" style="241" customWidth="1"/>
    <col min="2" max="2" width="5" style="240" customWidth="1"/>
    <col min="3" max="3" width="12.140625" style="240" bestFit="1" customWidth="1"/>
    <col min="4" max="8" width="30.5703125" style="241" customWidth="1"/>
    <col min="9" max="9" width="22.42578125" style="241" customWidth="1"/>
    <col min="10" max="10" width="23" style="241" customWidth="1"/>
    <col min="11" max="11" width="30.5703125" style="241" customWidth="1"/>
    <col min="12" max="12" width="32.85546875" style="241" customWidth="1"/>
    <col min="13" max="19" width="27.140625" style="241" customWidth="1"/>
    <col min="20" max="20" width="27.42578125" style="241" customWidth="1"/>
    <col min="21" max="16384" width="9.140625" style="241"/>
  </cols>
  <sheetData>
    <row r="1" spans="1:13" ht="24" customHeight="1" thickBot="1" x14ac:dyDescent="0.25">
      <c r="B1" s="336" t="s">
        <v>950</v>
      </c>
      <c r="C1" s="336"/>
      <c r="D1" s="336"/>
      <c r="E1" s="336"/>
      <c r="F1" s="336"/>
      <c r="G1" s="336"/>
      <c r="H1" s="336"/>
      <c r="I1" s="336"/>
      <c r="J1" s="336"/>
      <c r="K1" s="336"/>
      <c r="L1" s="336"/>
      <c r="M1"/>
    </row>
    <row r="2" spans="1:13" ht="24" customHeight="1" thickBot="1" x14ac:dyDescent="0.25">
      <c r="A2" s="247"/>
      <c r="B2" s="301" t="s">
        <v>951</v>
      </c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259"/>
    </row>
    <row r="3" spans="1:13" ht="24" customHeight="1" x14ac:dyDescent="0.2">
      <c r="A3" s="247"/>
      <c r="B3" s="291"/>
      <c r="C3" s="292"/>
      <c r="D3" s="256" t="s">
        <v>956</v>
      </c>
      <c r="E3" s="295" t="s">
        <v>915</v>
      </c>
      <c r="F3" s="295"/>
      <c r="G3" s="295"/>
      <c r="H3" s="295"/>
      <c r="I3" s="295"/>
      <c r="J3" s="295"/>
      <c r="K3" s="295"/>
      <c r="L3" s="297"/>
      <c r="M3" s="259"/>
    </row>
    <row r="4" spans="1:13" ht="24" customHeight="1" x14ac:dyDescent="0.2">
      <c r="A4" s="247"/>
      <c r="B4" s="293"/>
      <c r="C4" s="294"/>
      <c r="D4" s="389" t="s">
        <v>908</v>
      </c>
      <c r="E4" s="249" t="s">
        <v>909</v>
      </c>
      <c r="F4" s="299" t="s">
        <v>910</v>
      </c>
      <c r="G4" s="299"/>
      <c r="H4" s="249" t="s">
        <v>911</v>
      </c>
      <c r="I4" s="299" t="s">
        <v>912</v>
      </c>
      <c r="J4" s="299"/>
      <c r="K4" s="249" t="s">
        <v>913</v>
      </c>
      <c r="L4" s="254" t="s">
        <v>914</v>
      </c>
      <c r="M4" s="259"/>
    </row>
    <row r="5" spans="1:13" ht="24" customHeight="1" x14ac:dyDescent="0.2">
      <c r="A5" s="247"/>
      <c r="B5" s="298"/>
      <c r="C5" s="299"/>
      <c r="D5" s="376">
        <v>46283</v>
      </c>
      <c r="E5" s="250">
        <v>46297</v>
      </c>
      <c r="F5" s="329">
        <v>46311</v>
      </c>
      <c r="G5" s="329"/>
      <c r="H5" s="250">
        <v>46332</v>
      </c>
      <c r="I5" s="329">
        <v>46346</v>
      </c>
      <c r="J5" s="329"/>
      <c r="K5" s="250">
        <v>46360</v>
      </c>
      <c r="L5" s="255">
        <v>46374</v>
      </c>
      <c r="M5" s="259"/>
    </row>
    <row r="6" spans="1:13" ht="40.15" customHeight="1" x14ac:dyDescent="0.2">
      <c r="A6" s="247"/>
      <c r="B6" s="260" t="s">
        <v>916</v>
      </c>
      <c r="C6" s="253" t="s">
        <v>917</v>
      </c>
      <c r="D6" s="377"/>
      <c r="E6" s="334" t="s">
        <v>995</v>
      </c>
      <c r="F6" s="276" t="s">
        <v>959</v>
      </c>
      <c r="G6" s="276"/>
      <c r="H6" s="314"/>
      <c r="I6" s="276" t="s">
        <v>959</v>
      </c>
      <c r="J6" s="276"/>
      <c r="K6" s="334" t="s">
        <v>957</v>
      </c>
      <c r="L6" s="333" t="s">
        <v>958</v>
      </c>
      <c r="M6" s="259"/>
    </row>
    <row r="7" spans="1:13" ht="40.15" customHeight="1" x14ac:dyDescent="0.2">
      <c r="A7" s="247"/>
      <c r="B7" s="260" t="s">
        <v>918</v>
      </c>
      <c r="C7" s="253" t="s">
        <v>919</v>
      </c>
      <c r="D7" s="377"/>
      <c r="E7" s="334"/>
      <c r="F7" s="276"/>
      <c r="G7" s="276"/>
      <c r="H7" s="314"/>
      <c r="I7" s="276"/>
      <c r="J7" s="276"/>
      <c r="K7" s="334"/>
      <c r="L7" s="333"/>
      <c r="M7" s="259"/>
    </row>
    <row r="8" spans="1:13" ht="83.25" customHeight="1" x14ac:dyDescent="0.2">
      <c r="A8" s="247"/>
      <c r="B8" s="278" t="s">
        <v>920</v>
      </c>
      <c r="C8" s="279"/>
      <c r="D8" s="378" t="s">
        <v>991</v>
      </c>
      <c r="E8" s="248"/>
      <c r="F8" s="294"/>
      <c r="G8" s="294"/>
      <c r="H8" s="251"/>
      <c r="I8" s="294"/>
      <c r="J8" s="294"/>
      <c r="K8" s="251"/>
      <c r="L8" s="265"/>
      <c r="M8" s="259"/>
    </row>
    <row r="9" spans="1:13" ht="50.1" customHeight="1" x14ac:dyDescent="0.2">
      <c r="A9" s="247"/>
      <c r="B9" s="260" t="s">
        <v>921</v>
      </c>
      <c r="C9" s="253" t="s">
        <v>922</v>
      </c>
      <c r="D9" s="377" t="s">
        <v>992</v>
      </c>
      <c r="E9" s="334" t="s">
        <v>995</v>
      </c>
      <c r="F9" s="276" t="s">
        <v>959</v>
      </c>
      <c r="G9" s="276"/>
      <c r="H9" s="314"/>
      <c r="I9" s="276" t="s">
        <v>959</v>
      </c>
      <c r="J9" s="276"/>
      <c r="K9" s="334" t="s">
        <v>957</v>
      </c>
      <c r="L9" s="333" t="s">
        <v>958</v>
      </c>
      <c r="M9" s="259"/>
    </row>
    <row r="10" spans="1:13" ht="50.1" customHeight="1" x14ac:dyDescent="0.2">
      <c r="A10" s="247"/>
      <c r="B10" s="261" t="s">
        <v>923</v>
      </c>
      <c r="C10" s="253" t="s">
        <v>924</v>
      </c>
      <c r="D10" s="377"/>
      <c r="E10" s="334"/>
      <c r="F10" s="276"/>
      <c r="G10" s="276"/>
      <c r="H10" s="314"/>
      <c r="I10" s="276"/>
      <c r="J10" s="276"/>
      <c r="K10" s="334"/>
      <c r="L10" s="333"/>
      <c r="M10" s="259"/>
    </row>
    <row r="11" spans="1:13" ht="50.1" customHeight="1" x14ac:dyDescent="0.2">
      <c r="A11" s="247"/>
      <c r="B11" s="278" t="s">
        <v>920</v>
      </c>
      <c r="C11" s="279"/>
      <c r="D11" s="379"/>
      <c r="E11" s="245"/>
      <c r="F11" s="331"/>
      <c r="G11" s="331"/>
      <c r="H11" s="244"/>
      <c r="I11" s="331"/>
      <c r="J11" s="331"/>
      <c r="K11" s="244"/>
      <c r="L11" s="258"/>
      <c r="M11" s="259"/>
    </row>
    <row r="12" spans="1:13" ht="50.1" customHeight="1" x14ac:dyDescent="0.2">
      <c r="A12" s="247"/>
      <c r="B12" s="261" t="s">
        <v>925</v>
      </c>
      <c r="C12" s="253" t="s">
        <v>926</v>
      </c>
      <c r="D12" s="377" t="s">
        <v>992</v>
      </c>
      <c r="E12" s="333" t="s">
        <v>993</v>
      </c>
      <c r="F12" s="276" t="s">
        <v>959</v>
      </c>
      <c r="G12" s="276"/>
      <c r="H12" s="314" t="s">
        <v>960</v>
      </c>
      <c r="I12" s="337" t="s">
        <v>960</v>
      </c>
      <c r="J12" s="338"/>
      <c r="K12" s="334" t="s">
        <v>957</v>
      </c>
      <c r="L12" s="333" t="s">
        <v>958</v>
      </c>
      <c r="M12" s="259"/>
    </row>
    <row r="13" spans="1:13" ht="50.1" customHeight="1" x14ac:dyDescent="0.2">
      <c r="A13" s="247"/>
      <c r="B13" s="261" t="s">
        <v>927</v>
      </c>
      <c r="C13" s="253" t="s">
        <v>928</v>
      </c>
      <c r="D13" s="377"/>
      <c r="E13" s="333"/>
      <c r="F13" s="276"/>
      <c r="G13" s="276"/>
      <c r="H13" s="314"/>
      <c r="I13" s="339"/>
      <c r="J13" s="340"/>
      <c r="K13" s="334"/>
      <c r="L13" s="333"/>
      <c r="M13" s="259"/>
    </row>
    <row r="14" spans="1:13" ht="50.1" customHeight="1" x14ac:dyDescent="0.2">
      <c r="A14" s="247"/>
      <c r="B14" s="278" t="s">
        <v>920</v>
      </c>
      <c r="C14" s="279"/>
      <c r="D14" s="380"/>
      <c r="E14" s="268"/>
      <c r="F14" s="314"/>
      <c r="G14" s="314"/>
      <c r="H14" s="244"/>
      <c r="I14" s="331"/>
      <c r="J14" s="331"/>
      <c r="K14" s="244"/>
      <c r="L14" s="258"/>
      <c r="M14" s="259"/>
    </row>
    <row r="15" spans="1:13" ht="50.1" customHeight="1" x14ac:dyDescent="0.2">
      <c r="A15" s="247"/>
      <c r="B15" s="261" t="s">
        <v>929</v>
      </c>
      <c r="C15" s="253" t="s">
        <v>930</v>
      </c>
      <c r="D15" s="377"/>
      <c r="E15" s="333" t="s">
        <v>993</v>
      </c>
      <c r="F15" s="314" t="s">
        <v>960</v>
      </c>
      <c r="G15" s="314"/>
      <c r="H15" s="314" t="s">
        <v>960</v>
      </c>
      <c r="I15" s="314" t="s">
        <v>960</v>
      </c>
      <c r="J15" s="314"/>
      <c r="K15" s="333" t="s">
        <v>958</v>
      </c>
      <c r="L15" s="333" t="s">
        <v>958</v>
      </c>
      <c r="M15" s="259"/>
    </row>
    <row r="16" spans="1:13" ht="50.1" customHeight="1" thickBot="1" x14ac:dyDescent="0.25">
      <c r="A16" s="247"/>
      <c r="B16" s="262" t="s">
        <v>931</v>
      </c>
      <c r="C16" s="263" t="s">
        <v>932</v>
      </c>
      <c r="D16" s="381"/>
      <c r="E16" s="333"/>
      <c r="F16" s="317"/>
      <c r="G16" s="317"/>
      <c r="H16" s="314"/>
      <c r="I16" s="317"/>
      <c r="J16" s="317"/>
      <c r="K16" s="333"/>
      <c r="L16" s="333"/>
      <c r="M16" s="259"/>
    </row>
    <row r="17" spans="1:13" ht="24" customHeight="1" x14ac:dyDescent="0.2">
      <c r="A17" s="247"/>
      <c r="B17" s="341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259"/>
    </row>
    <row r="18" spans="1:13" ht="24" customHeight="1" thickBot="1" x14ac:dyDescent="0.25">
      <c r="A18" s="247"/>
      <c r="B18" s="341"/>
      <c r="C18" s="342"/>
      <c r="D18" s="342"/>
      <c r="E18" s="342"/>
      <c r="F18" s="342"/>
      <c r="G18" s="342"/>
      <c r="H18" s="342"/>
      <c r="I18" s="342"/>
      <c r="J18" s="342"/>
      <c r="K18" s="342"/>
      <c r="L18" s="342"/>
      <c r="M18" s="259"/>
    </row>
    <row r="19" spans="1:13" ht="24" customHeight="1" x14ac:dyDescent="0.2">
      <c r="A19" s="247"/>
      <c r="B19" s="291"/>
      <c r="C19" s="292"/>
      <c r="D19" s="256" t="s">
        <v>956</v>
      </c>
      <c r="E19" s="305" t="s">
        <v>933</v>
      </c>
      <c r="F19" s="305"/>
      <c r="G19" s="305"/>
      <c r="H19" s="305"/>
      <c r="I19" s="305"/>
      <c r="J19" s="305"/>
      <c r="K19" s="305"/>
      <c r="L19" s="307"/>
      <c r="M19" s="259"/>
    </row>
    <row r="20" spans="1:13" ht="24" customHeight="1" x14ac:dyDescent="0.2">
      <c r="A20" s="247"/>
      <c r="B20" s="293"/>
      <c r="C20" s="294"/>
      <c r="D20" s="389" t="s">
        <v>908</v>
      </c>
      <c r="E20" s="249" t="s">
        <v>909</v>
      </c>
      <c r="F20" s="299" t="s">
        <v>910</v>
      </c>
      <c r="G20" s="299"/>
      <c r="H20" s="249" t="s">
        <v>911</v>
      </c>
      <c r="I20" s="299" t="s">
        <v>912</v>
      </c>
      <c r="J20" s="299"/>
      <c r="K20" s="249" t="s">
        <v>913</v>
      </c>
      <c r="L20" s="254" t="s">
        <v>914</v>
      </c>
      <c r="M20" s="259"/>
    </row>
    <row r="21" spans="1:13" ht="24" customHeight="1" x14ac:dyDescent="0.2">
      <c r="A21" s="247"/>
      <c r="B21" s="298"/>
      <c r="C21" s="299"/>
      <c r="D21" s="376">
        <f t="shared" ref="D21:K21" si="0">D5+1</f>
        <v>46284</v>
      </c>
      <c r="E21" s="250">
        <f t="shared" si="0"/>
        <v>46298</v>
      </c>
      <c r="F21" s="329">
        <f>F5+1</f>
        <v>46312</v>
      </c>
      <c r="G21" s="329"/>
      <c r="H21" s="250">
        <f t="shared" si="0"/>
        <v>46333</v>
      </c>
      <c r="I21" s="329">
        <f>I5+1</f>
        <v>46347</v>
      </c>
      <c r="J21" s="329"/>
      <c r="K21" s="250">
        <f t="shared" si="0"/>
        <v>46361</v>
      </c>
      <c r="L21" s="255">
        <f>L5+1</f>
        <v>46375</v>
      </c>
      <c r="M21" s="259"/>
    </row>
    <row r="22" spans="1:13" ht="40.15" customHeight="1" x14ac:dyDescent="0.2">
      <c r="A22" s="247"/>
      <c r="B22" s="260" t="s">
        <v>916</v>
      </c>
      <c r="C22" s="253" t="s">
        <v>934</v>
      </c>
      <c r="D22" s="377" t="s">
        <v>988</v>
      </c>
      <c r="E22" s="294"/>
      <c r="F22" s="330" t="s">
        <v>961</v>
      </c>
      <c r="G22" s="333" t="s">
        <v>965</v>
      </c>
      <c r="H22" s="335" t="s">
        <v>966</v>
      </c>
      <c r="I22" s="333" t="s">
        <v>964</v>
      </c>
      <c r="J22" s="330" t="s">
        <v>962</v>
      </c>
      <c r="K22" s="335" t="s">
        <v>966</v>
      </c>
      <c r="L22" s="333" t="s">
        <v>958</v>
      </c>
      <c r="M22" s="259"/>
    </row>
    <row r="23" spans="1:13" ht="40.15" customHeight="1" x14ac:dyDescent="0.2">
      <c r="A23" s="247"/>
      <c r="B23" s="260" t="s">
        <v>918</v>
      </c>
      <c r="C23" s="253" t="s">
        <v>935</v>
      </c>
      <c r="D23" s="377"/>
      <c r="E23" s="294"/>
      <c r="F23" s="330"/>
      <c r="G23" s="333"/>
      <c r="H23" s="335"/>
      <c r="I23" s="333"/>
      <c r="J23" s="330"/>
      <c r="K23" s="335"/>
      <c r="L23" s="333"/>
      <c r="M23" s="259"/>
    </row>
    <row r="24" spans="1:13" ht="40.15" customHeight="1" x14ac:dyDescent="0.2">
      <c r="A24" s="247"/>
      <c r="B24" s="278" t="s">
        <v>920</v>
      </c>
      <c r="C24" s="279"/>
      <c r="D24" s="382"/>
      <c r="E24" s="251"/>
      <c r="F24" s="251"/>
      <c r="G24" s="246"/>
      <c r="H24" s="245"/>
      <c r="I24" s="314"/>
      <c r="J24" s="314"/>
      <c r="K24" s="251"/>
      <c r="L24" s="265"/>
      <c r="M24" s="259"/>
    </row>
    <row r="25" spans="1:13" ht="40.15" customHeight="1" x14ac:dyDescent="0.2">
      <c r="A25" s="247"/>
      <c r="B25" s="260" t="s">
        <v>921</v>
      </c>
      <c r="C25" s="253" t="s">
        <v>936</v>
      </c>
      <c r="D25" s="377" t="s">
        <v>988</v>
      </c>
      <c r="E25" s="294"/>
      <c r="F25" s="330" t="s">
        <v>961</v>
      </c>
      <c r="G25" s="333" t="s">
        <v>965</v>
      </c>
      <c r="H25" s="335" t="s">
        <v>966</v>
      </c>
      <c r="I25" s="333" t="s">
        <v>964</v>
      </c>
      <c r="J25" s="330" t="s">
        <v>962</v>
      </c>
      <c r="K25" s="335" t="s">
        <v>966</v>
      </c>
      <c r="L25" s="333" t="s">
        <v>958</v>
      </c>
      <c r="M25" s="259"/>
    </row>
    <row r="26" spans="1:13" ht="40.15" customHeight="1" x14ac:dyDescent="0.2">
      <c r="A26" s="247"/>
      <c r="B26" s="260" t="s">
        <v>923</v>
      </c>
      <c r="C26" s="253" t="s">
        <v>937</v>
      </c>
      <c r="D26" s="377"/>
      <c r="E26" s="294"/>
      <c r="F26" s="330"/>
      <c r="G26" s="333"/>
      <c r="H26" s="335"/>
      <c r="I26" s="333"/>
      <c r="J26" s="330"/>
      <c r="K26" s="335"/>
      <c r="L26" s="333"/>
      <c r="M26" s="259"/>
    </row>
    <row r="27" spans="1:13" ht="40.15" customHeight="1" x14ac:dyDescent="0.2">
      <c r="A27" s="247"/>
      <c r="B27" s="278" t="s">
        <v>920</v>
      </c>
      <c r="C27" s="279"/>
      <c r="D27" s="382"/>
      <c r="E27" s="246"/>
      <c r="F27" s="246"/>
      <c r="G27" s="245"/>
      <c r="H27" s="251"/>
      <c r="I27" s="314"/>
      <c r="J27" s="314"/>
      <c r="K27" s="246"/>
      <c r="L27" s="258"/>
      <c r="M27" s="259"/>
    </row>
    <row r="28" spans="1:13" ht="40.15" customHeight="1" x14ac:dyDescent="0.2">
      <c r="A28" s="247"/>
      <c r="B28" s="260" t="s">
        <v>925</v>
      </c>
      <c r="C28" s="253" t="s">
        <v>938</v>
      </c>
      <c r="D28" s="377" t="s">
        <v>988</v>
      </c>
      <c r="E28" s="294"/>
      <c r="F28" s="330" t="s">
        <v>961</v>
      </c>
      <c r="G28" s="333" t="s">
        <v>965</v>
      </c>
      <c r="H28" s="335" t="s">
        <v>966</v>
      </c>
      <c r="I28" s="333" t="s">
        <v>964</v>
      </c>
      <c r="J28" s="330" t="s">
        <v>962</v>
      </c>
      <c r="K28" s="333" t="s">
        <v>958</v>
      </c>
      <c r="L28" s="333" t="s">
        <v>958</v>
      </c>
      <c r="M28" s="259"/>
    </row>
    <row r="29" spans="1:13" ht="40.15" customHeight="1" x14ac:dyDescent="0.2">
      <c r="A29" s="247"/>
      <c r="B29" s="260" t="s">
        <v>927</v>
      </c>
      <c r="C29" s="253" t="s">
        <v>939</v>
      </c>
      <c r="D29" s="377"/>
      <c r="E29" s="294"/>
      <c r="F29" s="330"/>
      <c r="G29" s="333"/>
      <c r="H29" s="335"/>
      <c r="I29" s="333"/>
      <c r="J29" s="330"/>
      <c r="K29" s="333"/>
      <c r="L29" s="333"/>
      <c r="M29" s="259"/>
    </row>
    <row r="30" spans="1:13" ht="40.15" customHeight="1" x14ac:dyDescent="0.2">
      <c r="A30" s="247"/>
      <c r="B30" s="278" t="s">
        <v>920</v>
      </c>
      <c r="C30" s="279"/>
      <c r="D30" s="383"/>
      <c r="E30" s="245"/>
      <c r="F30" s="246"/>
      <c r="G30" s="251"/>
      <c r="H30" s="245"/>
      <c r="I30" s="314"/>
      <c r="J30" s="314"/>
      <c r="K30" s="251"/>
      <c r="L30" s="265"/>
      <c r="M30" s="259"/>
    </row>
    <row r="31" spans="1:13" ht="40.15" customHeight="1" x14ac:dyDescent="0.2">
      <c r="A31" s="247"/>
      <c r="B31" s="260" t="s">
        <v>929</v>
      </c>
      <c r="C31" s="253" t="s">
        <v>940</v>
      </c>
      <c r="D31" s="377" t="s">
        <v>988</v>
      </c>
      <c r="E31" s="294"/>
      <c r="F31" s="294"/>
      <c r="G31" s="333" t="s">
        <v>965</v>
      </c>
      <c r="H31" s="335" t="s">
        <v>966</v>
      </c>
      <c r="I31" s="333" t="s">
        <v>964</v>
      </c>
      <c r="J31" s="294"/>
      <c r="K31" s="333" t="s">
        <v>958</v>
      </c>
      <c r="L31" s="333" t="s">
        <v>958</v>
      </c>
      <c r="M31" s="259"/>
    </row>
    <row r="32" spans="1:13" ht="40.15" customHeight="1" x14ac:dyDescent="0.2">
      <c r="A32" s="247"/>
      <c r="B32" s="260" t="s">
        <v>931</v>
      </c>
      <c r="C32" s="253" t="s">
        <v>941</v>
      </c>
      <c r="D32" s="377"/>
      <c r="E32" s="294"/>
      <c r="F32" s="294"/>
      <c r="G32" s="333"/>
      <c r="H32" s="335"/>
      <c r="I32" s="333"/>
      <c r="J32" s="294"/>
      <c r="K32" s="333"/>
      <c r="L32" s="333"/>
      <c r="M32" s="259"/>
    </row>
    <row r="33" spans="1:13" ht="40.15" customHeight="1" x14ac:dyDescent="0.2">
      <c r="A33" s="247"/>
      <c r="B33" s="278" t="s">
        <v>920</v>
      </c>
      <c r="C33" s="279"/>
      <c r="D33" s="383"/>
      <c r="E33" s="245"/>
      <c r="F33" s="246"/>
      <c r="G33" s="251"/>
      <c r="H33" s="246"/>
      <c r="I33" s="314"/>
      <c r="J33" s="314"/>
      <c r="K33" s="246"/>
      <c r="L33" s="258"/>
      <c r="M33" s="259"/>
    </row>
    <row r="34" spans="1:13" ht="40.15" customHeight="1" x14ac:dyDescent="0.2">
      <c r="A34" s="247"/>
      <c r="B34" s="260" t="s">
        <v>942</v>
      </c>
      <c r="C34" s="253" t="s">
        <v>943</v>
      </c>
      <c r="D34" s="377" t="s">
        <v>988</v>
      </c>
      <c r="E34" s="294"/>
      <c r="F34" s="294"/>
      <c r="G34" s="333" t="s">
        <v>963</v>
      </c>
      <c r="H34" s="335" t="s">
        <v>966</v>
      </c>
      <c r="I34" s="333" t="s">
        <v>964</v>
      </c>
      <c r="J34" s="294"/>
      <c r="K34" s="333" t="s">
        <v>958</v>
      </c>
      <c r="L34" s="333" t="s">
        <v>953</v>
      </c>
      <c r="M34" s="259"/>
    </row>
    <row r="35" spans="1:13" ht="40.15" customHeight="1" x14ac:dyDescent="0.2">
      <c r="A35" s="247"/>
      <c r="B35" s="260" t="s">
        <v>944</v>
      </c>
      <c r="C35" s="253" t="s">
        <v>945</v>
      </c>
      <c r="D35" s="377"/>
      <c r="E35" s="294"/>
      <c r="F35" s="294"/>
      <c r="G35" s="333"/>
      <c r="H35" s="335"/>
      <c r="I35" s="333"/>
      <c r="J35" s="294"/>
      <c r="K35" s="333"/>
      <c r="L35" s="333"/>
      <c r="M35" s="259"/>
    </row>
    <row r="36" spans="1:13" ht="40.15" customHeight="1" x14ac:dyDescent="0.2">
      <c r="A36" s="247"/>
      <c r="B36" s="278" t="s">
        <v>920</v>
      </c>
      <c r="C36" s="279"/>
      <c r="D36" s="380"/>
      <c r="E36" s="251"/>
      <c r="F36" s="245"/>
      <c r="G36" s="251"/>
      <c r="H36" s="251"/>
      <c r="I36" s="314"/>
      <c r="J36" s="314"/>
      <c r="K36" s="251"/>
      <c r="L36" s="265"/>
      <c r="M36" s="259"/>
    </row>
    <row r="37" spans="1:13" ht="40.15" customHeight="1" x14ac:dyDescent="0.2">
      <c r="A37" s="247"/>
      <c r="B37" s="260" t="s">
        <v>946</v>
      </c>
      <c r="C37" s="253" t="s">
        <v>947</v>
      </c>
      <c r="D37" s="384"/>
      <c r="E37" s="294"/>
      <c r="F37" s="314"/>
      <c r="G37" s="294"/>
      <c r="H37" s="335" t="s">
        <v>966</v>
      </c>
      <c r="I37" s="294"/>
      <c r="J37" s="294"/>
      <c r="K37" s="333" t="s">
        <v>958</v>
      </c>
      <c r="L37" s="333" t="s">
        <v>953</v>
      </c>
      <c r="M37" s="259"/>
    </row>
    <row r="38" spans="1:13" ht="40.15" customHeight="1" thickBot="1" x14ac:dyDescent="0.25">
      <c r="A38" s="247"/>
      <c r="B38" s="264" t="s">
        <v>948</v>
      </c>
      <c r="C38" s="263" t="s">
        <v>949</v>
      </c>
      <c r="D38" s="385"/>
      <c r="E38" s="294"/>
      <c r="F38" s="317"/>
      <c r="G38" s="294"/>
      <c r="H38" s="335"/>
      <c r="I38" s="294"/>
      <c r="J38" s="332"/>
      <c r="K38" s="333"/>
      <c r="L38" s="333"/>
      <c r="M38" s="259"/>
    </row>
    <row r="39" spans="1:13" ht="24" customHeight="1" x14ac:dyDescent="0.2">
      <c r="B39" s="242"/>
      <c r="C39" s="242"/>
      <c r="D39" s="243"/>
      <c r="E39" s="243"/>
      <c r="F39" s="243"/>
      <c r="G39" s="243"/>
      <c r="H39" s="243"/>
      <c r="I39" s="243"/>
      <c r="J39" s="243"/>
      <c r="K39" s="243"/>
      <c r="L39" s="243"/>
    </row>
  </sheetData>
  <mergeCells count="118">
    <mergeCell ref="L37:L38"/>
    <mergeCell ref="I5:J5"/>
    <mergeCell ref="J22:J23"/>
    <mergeCell ref="J25:J26"/>
    <mergeCell ref="J28:J29"/>
    <mergeCell ref="I20:J20"/>
    <mergeCell ref="I21:J21"/>
    <mergeCell ref="I25:I26"/>
    <mergeCell ref="L28:L29"/>
    <mergeCell ref="L31:L32"/>
    <mergeCell ref="L6:L7"/>
    <mergeCell ref="L9:L10"/>
    <mergeCell ref="L12:L13"/>
    <mergeCell ref="L15:L16"/>
    <mergeCell ref="L22:L23"/>
    <mergeCell ref="K6:K7"/>
    <mergeCell ref="B36:C36"/>
    <mergeCell ref="B21:C21"/>
    <mergeCell ref="B3:C4"/>
    <mergeCell ref="E3:L3"/>
    <mergeCell ref="B5:C5"/>
    <mergeCell ref="D6:D7"/>
    <mergeCell ref="D9:D10"/>
    <mergeCell ref="E6:E7"/>
    <mergeCell ref="E12:E13"/>
    <mergeCell ref="D12:D13"/>
    <mergeCell ref="I11:J11"/>
    <mergeCell ref="I14:J14"/>
    <mergeCell ref="B33:C33"/>
    <mergeCell ref="D34:D35"/>
    <mergeCell ref="H31:H32"/>
    <mergeCell ref="B11:C11"/>
    <mergeCell ref="E15:E16"/>
    <mergeCell ref="E22:E23"/>
    <mergeCell ref="D28:D29"/>
    <mergeCell ref="D31:D32"/>
    <mergeCell ref="L34:L35"/>
    <mergeCell ref="I28:I29"/>
    <mergeCell ref="B17:L18"/>
    <mergeCell ref="I4:J4"/>
    <mergeCell ref="B1:L1"/>
    <mergeCell ref="B30:C30"/>
    <mergeCell ref="B27:C27"/>
    <mergeCell ref="B14:C14"/>
    <mergeCell ref="H25:H26"/>
    <mergeCell ref="B8:C8"/>
    <mergeCell ref="B24:C24"/>
    <mergeCell ref="G22:G23"/>
    <mergeCell ref="G25:G26"/>
    <mergeCell ref="H22:H23"/>
    <mergeCell ref="B19:C20"/>
    <mergeCell ref="E28:E29"/>
    <mergeCell ref="E19:L19"/>
    <mergeCell ref="D22:D23"/>
    <mergeCell ref="L25:L26"/>
    <mergeCell ref="B2:L2"/>
    <mergeCell ref="I6:J7"/>
    <mergeCell ref="I9:J10"/>
    <mergeCell ref="I12:J13"/>
    <mergeCell ref="I15:J16"/>
    <mergeCell ref="I8:J8"/>
    <mergeCell ref="H6:H7"/>
    <mergeCell ref="H9:H10"/>
    <mergeCell ref="D15:D16"/>
    <mergeCell ref="E9:E10"/>
    <mergeCell ref="F31:F32"/>
    <mergeCell ref="F34:F35"/>
    <mergeCell ref="G28:G29"/>
    <mergeCell ref="H15:H16"/>
    <mergeCell ref="K37:K38"/>
    <mergeCell ref="K22:K23"/>
    <mergeCell ref="K28:K29"/>
    <mergeCell ref="E34:E35"/>
    <mergeCell ref="K15:K16"/>
    <mergeCell ref="H34:H35"/>
    <mergeCell ref="H28:H29"/>
    <mergeCell ref="H37:H38"/>
    <mergeCell ref="I33:J33"/>
    <mergeCell ref="I36:J36"/>
    <mergeCell ref="K25:K26"/>
    <mergeCell ref="K9:K10"/>
    <mergeCell ref="D37:D38"/>
    <mergeCell ref="E37:E38"/>
    <mergeCell ref="G37:G38"/>
    <mergeCell ref="E31:E32"/>
    <mergeCell ref="G31:G32"/>
    <mergeCell ref="D25:D26"/>
    <mergeCell ref="K12:K13"/>
    <mergeCell ref="H12:H13"/>
    <mergeCell ref="E25:E26"/>
    <mergeCell ref="K34:K35"/>
    <mergeCell ref="G34:G35"/>
    <mergeCell ref="I24:J24"/>
    <mergeCell ref="J34:J35"/>
    <mergeCell ref="K31:K32"/>
    <mergeCell ref="J37:J38"/>
    <mergeCell ref="F37:F38"/>
    <mergeCell ref="I31:I32"/>
    <mergeCell ref="I34:I35"/>
    <mergeCell ref="I37:I38"/>
    <mergeCell ref="F28:F29"/>
    <mergeCell ref="I22:I23"/>
    <mergeCell ref="J31:J32"/>
    <mergeCell ref="I27:J27"/>
    <mergeCell ref="I30:J30"/>
    <mergeCell ref="F5:G5"/>
    <mergeCell ref="F4:G4"/>
    <mergeCell ref="F20:G20"/>
    <mergeCell ref="F21:G21"/>
    <mergeCell ref="F22:F23"/>
    <mergeCell ref="F25:F26"/>
    <mergeCell ref="F6:G7"/>
    <mergeCell ref="F9:G10"/>
    <mergeCell ref="F12:G13"/>
    <mergeCell ref="F15:G16"/>
    <mergeCell ref="F8:G8"/>
    <mergeCell ref="F11:G11"/>
    <mergeCell ref="F14:G14"/>
  </mergeCells>
  <printOptions horizontalCentered="1" verticalCentered="1"/>
  <pageMargins left="0.23622047244094491" right="0.23622047244094491" top="0.74803149606299213" bottom="0.59055118110236227" header="0.39370078740157483" footer="0.35433070866141736"/>
  <pageSetup paperSize="8" scale="51" orientation="landscape" r:id="rId1"/>
  <headerFooter alignWithMargins="0">
    <oddHeader>&amp;C1.1 verzió</oddHeader>
    <oddFooter>&amp;R&amp;D</oddFooter>
  </headerFooter>
  <rowBreaks count="1" manualBreakCount="1">
    <brk id="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8EAB5-9819-42D2-9BDD-4999F9F0E1F8}">
  <sheetPr>
    <pageSetUpPr fitToPage="1"/>
  </sheetPr>
  <dimension ref="B1:N38"/>
  <sheetViews>
    <sheetView showGridLines="0" view="pageBreakPreview" topLeftCell="A10" zoomScale="91" zoomScaleNormal="100" zoomScaleSheetLayoutView="91" workbookViewId="0">
      <selection activeCell="E34" sqref="E34:E35"/>
    </sheetView>
  </sheetViews>
  <sheetFormatPr defaultColWidth="9.140625" defaultRowHeight="24" customHeight="1" x14ac:dyDescent="0.2"/>
  <cols>
    <col min="1" max="1" width="5.140625" style="12" customWidth="1"/>
    <col min="2" max="2" width="5" style="6" customWidth="1"/>
    <col min="3" max="3" width="12.140625" style="6" bestFit="1" customWidth="1"/>
    <col min="4" max="11" width="27.140625" style="12" customWidth="1"/>
    <col min="12" max="12" width="20" style="12" customWidth="1"/>
    <col min="13" max="13" width="3.5703125" style="12" bestFit="1" customWidth="1"/>
    <col min="14" max="14" width="12.140625" style="12" bestFit="1" customWidth="1"/>
    <col min="15" max="21" width="27.140625" style="12" customWidth="1"/>
    <col min="22" max="22" width="27.42578125" style="12" customWidth="1"/>
    <col min="23" max="16384" width="9.140625" style="12"/>
  </cols>
  <sheetData>
    <row r="1" spans="2:11" ht="24" customHeight="1" x14ac:dyDescent="0.2">
      <c r="B1" s="364" t="s">
        <v>952</v>
      </c>
      <c r="C1" s="365"/>
      <c r="D1" s="365"/>
      <c r="E1" s="365"/>
      <c r="F1" s="365"/>
      <c r="G1" s="365"/>
      <c r="H1" s="365"/>
      <c r="I1" s="365"/>
      <c r="J1" s="366"/>
      <c r="K1" s="367"/>
    </row>
    <row r="2" spans="2:11" ht="24" customHeight="1" thickBot="1" x14ac:dyDescent="0.25">
      <c r="B2" s="372" t="s">
        <v>951</v>
      </c>
      <c r="C2" s="373"/>
      <c r="D2" s="373"/>
      <c r="E2" s="373"/>
      <c r="F2" s="373"/>
      <c r="G2" s="373"/>
      <c r="H2" s="373"/>
      <c r="I2" s="373"/>
      <c r="J2" s="373"/>
      <c r="K2" s="374"/>
    </row>
    <row r="3" spans="2:11" ht="23.45" customHeight="1" x14ac:dyDescent="0.2">
      <c r="B3" s="346"/>
      <c r="C3" s="347"/>
      <c r="D3" s="256" t="s">
        <v>956</v>
      </c>
      <c r="E3" s="295" t="s">
        <v>915</v>
      </c>
      <c r="F3" s="295"/>
      <c r="G3" s="295"/>
      <c r="H3" s="295"/>
      <c r="I3" s="295"/>
      <c r="J3" s="296"/>
      <c r="K3" s="297"/>
    </row>
    <row r="4" spans="2:11" ht="23.45" customHeight="1" x14ac:dyDescent="0.2">
      <c r="B4" s="348"/>
      <c r="C4" s="349"/>
      <c r="D4" s="249" t="s">
        <v>908</v>
      </c>
      <c r="E4" s="249" t="s">
        <v>909</v>
      </c>
      <c r="F4" s="249" t="s">
        <v>910</v>
      </c>
      <c r="G4" s="249" t="s">
        <v>911</v>
      </c>
      <c r="H4" s="266" t="s">
        <v>912</v>
      </c>
      <c r="I4" s="267" t="s">
        <v>913</v>
      </c>
      <c r="J4" s="370" t="s">
        <v>914</v>
      </c>
      <c r="K4" s="371"/>
    </row>
    <row r="5" spans="2:11" ht="23.45" customHeight="1" x14ac:dyDescent="0.2">
      <c r="B5" s="350"/>
      <c r="C5" s="351"/>
      <c r="D5" s="376">
        <v>46283</v>
      </c>
      <c r="E5" s="250">
        <v>46297</v>
      </c>
      <c r="F5" s="250">
        <v>46311</v>
      </c>
      <c r="G5" s="250">
        <v>46332</v>
      </c>
      <c r="H5" s="250">
        <v>46346</v>
      </c>
      <c r="I5" s="250">
        <v>46360</v>
      </c>
      <c r="J5" s="368">
        <v>46374</v>
      </c>
      <c r="K5" s="369"/>
    </row>
    <row r="6" spans="2:11" ht="40.15" customHeight="1" x14ac:dyDescent="0.2">
      <c r="B6" s="260" t="s">
        <v>916</v>
      </c>
      <c r="C6" s="253" t="s">
        <v>917</v>
      </c>
      <c r="D6" s="377" t="s">
        <v>986</v>
      </c>
      <c r="E6" s="330" t="s">
        <v>968</v>
      </c>
      <c r="F6" s="286" t="s">
        <v>971</v>
      </c>
      <c r="G6" s="343" t="s">
        <v>970</v>
      </c>
      <c r="H6" s="286" t="s">
        <v>971</v>
      </c>
      <c r="I6" s="276" t="s">
        <v>972</v>
      </c>
      <c r="J6" s="286" t="s">
        <v>971</v>
      </c>
      <c r="K6" s="354"/>
    </row>
    <row r="7" spans="2:11" ht="40.15" customHeight="1" x14ac:dyDescent="0.2">
      <c r="B7" s="260" t="s">
        <v>918</v>
      </c>
      <c r="C7" s="253" t="s">
        <v>919</v>
      </c>
      <c r="D7" s="377"/>
      <c r="E7" s="330"/>
      <c r="F7" s="286"/>
      <c r="G7" s="343"/>
      <c r="H7" s="286"/>
      <c r="I7" s="276"/>
      <c r="J7" s="286"/>
      <c r="K7" s="354"/>
    </row>
    <row r="8" spans="2:11" ht="40.15" customHeight="1" x14ac:dyDescent="0.2">
      <c r="B8" s="352" t="s">
        <v>920</v>
      </c>
      <c r="C8" s="353"/>
      <c r="D8" s="386"/>
      <c r="E8" s="244"/>
      <c r="F8" s="245"/>
      <c r="G8" s="245"/>
      <c r="H8" s="245"/>
      <c r="I8" s="248"/>
      <c r="J8" s="314"/>
      <c r="K8" s="283"/>
    </row>
    <row r="9" spans="2:11" ht="40.15" customHeight="1" x14ac:dyDescent="0.2">
      <c r="B9" s="260" t="s">
        <v>921</v>
      </c>
      <c r="C9" s="253" t="s">
        <v>922</v>
      </c>
      <c r="D9" s="377" t="s">
        <v>986</v>
      </c>
      <c r="E9" s="330" t="s">
        <v>968</v>
      </c>
      <c r="F9" s="286" t="s">
        <v>971</v>
      </c>
      <c r="G9" s="343" t="s">
        <v>970</v>
      </c>
      <c r="H9" s="286" t="s">
        <v>971</v>
      </c>
      <c r="I9" s="276" t="s">
        <v>972</v>
      </c>
      <c r="J9" s="286" t="s">
        <v>971</v>
      </c>
      <c r="K9" s="354"/>
    </row>
    <row r="10" spans="2:11" ht="40.15" customHeight="1" x14ac:dyDescent="0.2">
      <c r="B10" s="261" t="s">
        <v>923</v>
      </c>
      <c r="C10" s="253" t="s">
        <v>924</v>
      </c>
      <c r="D10" s="377"/>
      <c r="E10" s="330"/>
      <c r="F10" s="286"/>
      <c r="G10" s="343"/>
      <c r="H10" s="286"/>
      <c r="I10" s="276"/>
      <c r="J10" s="286"/>
      <c r="K10" s="354"/>
    </row>
    <row r="11" spans="2:11" ht="40.15" customHeight="1" x14ac:dyDescent="0.2">
      <c r="B11" s="352" t="s">
        <v>920</v>
      </c>
      <c r="C11" s="353"/>
      <c r="D11" s="382"/>
      <c r="E11" s="244"/>
      <c r="F11" s="248"/>
      <c r="G11" s="244"/>
      <c r="H11" s="245"/>
      <c r="I11" s="248"/>
      <c r="J11" s="314"/>
      <c r="K11" s="283"/>
    </row>
    <row r="12" spans="2:11" ht="40.15" customHeight="1" x14ac:dyDescent="0.2">
      <c r="B12" s="261" t="s">
        <v>925</v>
      </c>
      <c r="C12" s="253" t="s">
        <v>926</v>
      </c>
      <c r="D12" s="377" t="s">
        <v>986</v>
      </c>
      <c r="E12" s="330" t="s">
        <v>969</v>
      </c>
      <c r="F12" s="286" t="s">
        <v>971</v>
      </c>
      <c r="G12" s="343" t="s">
        <v>970</v>
      </c>
      <c r="H12" s="286" t="s">
        <v>971</v>
      </c>
      <c r="I12" s="276" t="s">
        <v>972</v>
      </c>
      <c r="J12" s="286" t="s">
        <v>971</v>
      </c>
      <c r="K12" s="354"/>
    </row>
    <row r="13" spans="2:11" ht="40.15" customHeight="1" x14ac:dyDescent="0.2">
      <c r="B13" s="261" t="s">
        <v>927</v>
      </c>
      <c r="C13" s="253" t="s">
        <v>928</v>
      </c>
      <c r="D13" s="377"/>
      <c r="E13" s="330"/>
      <c r="F13" s="286"/>
      <c r="G13" s="343"/>
      <c r="H13" s="286"/>
      <c r="I13" s="276"/>
      <c r="J13" s="286"/>
      <c r="K13" s="354"/>
    </row>
    <row r="14" spans="2:11" ht="40.15" customHeight="1" x14ac:dyDescent="0.2">
      <c r="B14" s="352" t="s">
        <v>920</v>
      </c>
      <c r="C14" s="353"/>
      <c r="D14" s="379"/>
      <c r="E14" s="244"/>
      <c r="F14" s="246"/>
      <c r="G14" s="244"/>
      <c r="H14" s="244"/>
      <c r="I14" s="244"/>
      <c r="J14" s="331"/>
      <c r="K14" s="355"/>
    </row>
    <row r="15" spans="2:11" ht="40.15" customHeight="1" x14ac:dyDescent="0.2">
      <c r="B15" s="261" t="s">
        <v>929</v>
      </c>
      <c r="C15" s="253" t="s">
        <v>930</v>
      </c>
      <c r="D15" s="377" t="s">
        <v>986</v>
      </c>
      <c r="E15" s="330" t="s">
        <v>969</v>
      </c>
      <c r="F15" s="314"/>
      <c r="G15" s="343" t="s">
        <v>970</v>
      </c>
      <c r="H15" s="286" t="s">
        <v>971</v>
      </c>
      <c r="I15" s="358" t="s">
        <v>972</v>
      </c>
      <c r="J15" s="314"/>
      <c r="K15" s="283"/>
    </row>
    <row r="16" spans="2:11" ht="40.15" customHeight="1" thickBot="1" x14ac:dyDescent="0.25">
      <c r="B16" s="262" t="s">
        <v>931</v>
      </c>
      <c r="C16" s="263" t="s">
        <v>932</v>
      </c>
      <c r="D16" s="377"/>
      <c r="E16" s="330"/>
      <c r="F16" s="317"/>
      <c r="G16" s="343"/>
      <c r="H16" s="286"/>
      <c r="I16" s="359"/>
      <c r="J16" s="317"/>
      <c r="K16" s="357"/>
    </row>
    <row r="17" spans="2:14" ht="23.45" customHeight="1" x14ac:dyDescent="0.2">
      <c r="B17" s="341"/>
      <c r="C17" s="342"/>
      <c r="D17" s="342"/>
      <c r="E17" s="342"/>
      <c r="F17" s="342"/>
      <c r="G17" s="342"/>
      <c r="H17" s="342"/>
      <c r="I17" s="342"/>
      <c r="J17" s="342"/>
      <c r="K17" s="356"/>
    </row>
    <row r="18" spans="2:14" ht="23.45" customHeight="1" thickBot="1" x14ac:dyDescent="0.25">
      <c r="B18" s="341"/>
      <c r="C18" s="342"/>
      <c r="D18" s="342"/>
      <c r="E18" s="342"/>
      <c r="F18" s="342"/>
      <c r="G18" s="342"/>
      <c r="H18" s="342"/>
      <c r="I18" s="342"/>
      <c r="J18" s="342"/>
      <c r="K18" s="356"/>
    </row>
    <row r="19" spans="2:14" ht="23.45" customHeight="1" x14ac:dyDescent="0.2">
      <c r="B19" s="291"/>
      <c r="C19" s="292"/>
      <c r="D19" s="256" t="s">
        <v>956</v>
      </c>
      <c r="E19" s="305" t="s">
        <v>933</v>
      </c>
      <c r="F19" s="305"/>
      <c r="G19" s="305"/>
      <c r="H19" s="305"/>
      <c r="I19" s="305"/>
      <c r="J19" s="305"/>
      <c r="K19" s="307"/>
    </row>
    <row r="20" spans="2:14" ht="23.45" customHeight="1" x14ac:dyDescent="0.2">
      <c r="B20" s="293"/>
      <c r="C20" s="294"/>
      <c r="D20" s="249" t="s">
        <v>908</v>
      </c>
      <c r="E20" s="249" t="s">
        <v>909</v>
      </c>
      <c r="F20" s="249" t="s">
        <v>910</v>
      </c>
      <c r="G20" s="257" t="s">
        <v>955</v>
      </c>
      <c r="H20" s="249" t="s">
        <v>912</v>
      </c>
      <c r="I20" s="249" t="s">
        <v>913</v>
      </c>
      <c r="J20" s="299" t="s">
        <v>914</v>
      </c>
      <c r="K20" s="362"/>
    </row>
    <row r="21" spans="2:14" ht="23.45" customHeight="1" x14ac:dyDescent="0.2">
      <c r="B21" s="298"/>
      <c r="C21" s="299"/>
      <c r="D21" s="376">
        <f t="shared" ref="D21:J21" si="0">D5+1</f>
        <v>46284</v>
      </c>
      <c r="E21" s="250">
        <f t="shared" si="0"/>
        <v>46298</v>
      </c>
      <c r="F21" s="250">
        <f t="shared" si="0"/>
        <v>46312</v>
      </c>
      <c r="G21" s="250">
        <f t="shared" si="0"/>
        <v>46333</v>
      </c>
      <c r="H21" s="250">
        <f t="shared" si="0"/>
        <v>46347</v>
      </c>
      <c r="I21" s="250">
        <f t="shared" si="0"/>
        <v>46361</v>
      </c>
      <c r="J21" s="329">
        <f t="shared" si="0"/>
        <v>46375</v>
      </c>
      <c r="K21" s="363"/>
    </row>
    <row r="22" spans="2:14" ht="40.15" customHeight="1" x14ac:dyDescent="0.2">
      <c r="B22" s="260" t="s">
        <v>916</v>
      </c>
      <c r="C22" s="253" t="s">
        <v>934</v>
      </c>
      <c r="D22" s="377" t="s">
        <v>987</v>
      </c>
      <c r="E22" s="285" t="s">
        <v>994</v>
      </c>
      <c r="F22" s="281" t="s">
        <v>976</v>
      </c>
      <c r="G22" s="343" t="s">
        <v>967</v>
      </c>
      <c r="H22" s="358" t="s">
        <v>973</v>
      </c>
      <c r="I22" s="274" t="s">
        <v>977</v>
      </c>
      <c r="J22" s="330" t="s">
        <v>968</v>
      </c>
      <c r="K22" s="285" t="s">
        <v>974</v>
      </c>
    </row>
    <row r="23" spans="2:14" ht="40.15" customHeight="1" x14ac:dyDescent="0.2">
      <c r="B23" s="260" t="s">
        <v>918</v>
      </c>
      <c r="C23" s="253" t="s">
        <v>935</v>
      </c>
      <c r="D23" s="377"/>
      <c r="E23" s="285"/>
      <c r="F23" s="281"/>
      <c r="G23" s="343"/>
      <c r="H23" s="359"/>
      <c r="I23" s="274"/>
      <c r="J23" s="330"/>
      <c r="K23" s="285"/>
      <c r="M23" s="6"/>
      <c r="N23" s="6"/>
    </row>
    <row r="24" spans="2:14" ht="40.15" customHeight="1" x14ac:dyDescent="0.2">
      <c r="B24" s="278" t="s">
        <v>920</v>
      </c>
      <c r="C24" s="279"/>
      <c r="D24" s="383"/>
      <c r="E24" s="251"/>
      <c r="F24" s="251"/>
      <c r="G24" s="251"/>
      <c r="H24" s="251"/>
      <c r="I24" s="251"/>
      <c r="J24" s="360"/>
      <c r="K24" s="361"/>
    </row>
    <row r="25" spans="2:14" ht="40.15" customHeight="1" x14ac:dyDescent="0.2">
      <c r="B25" s="260" t="s">
        <v>921</v>
      </c>
      <c r="C25" s="253" t="s">
        <v>936</v>
      </c>
      <c r="D25" s="377" t="s">
        <v>987</v>
      </c>
      <c r="E25" s="285" t="s">
        <v>994</v>
      </c>
      <c r="F25" s="281" t="s">
        <v>976</v>
      </c>
      <c r="G25" s="343" t="s">
        <v>967</v>
      </c>
      <c r="H25" s="358" t="s">
        <v>973</v>
      </c>
      <c r="I25" s="274" t="s">
        <v>977</v>
      </c>
      <c r="J25" s="330" t="s">
        <v>968</v>
      </c>
      <c r="K25" s="285" t="s">
        <v>974</v>
      </c>
    </row>
    <row r="26" spans="2:14" ht="40.15" customHeight="1" x14ac:dyDescent="0.2">
      <c r="B26" s="260" t="s">
        <v>923</v>
      </c>
      <c r="C26" s="253" t="s">
        <v>937</v>
      </c>
      <c r="D26" s="377"/>
      <c r="E26" s="285"/>
      <c r="F26" s="281"/>
      <c r="G26" s="343"/>
      <c r="H26" s="359"/>
      <c r="I26" s="274"/>
      <c r="J26" s="330"/>
      <c r="K26" s="285"/>
    </row>
    <row r="27" spans="2:14" ht="40.15" customHeight="1" x14ac:dyDescent="0.2">
      <c r="B27" s="278" t="s">
        <v>920</v>
      </c>
      <c r="C27" s="279"/>
      <c r="D27" s="383"/>
      <c r="E27" s="245"/>
      <c r="F27" s="251"/>
      <c r="G27" s="251"/>
      <c r="H27" s="251"/>
      <c r="I27" s="251"/>
      <c r="J27" s="344"/>
      <c r="K27" s="345"/>
    </row>
    <row r="28" spans="2:14" ht="40.15" customHeight="1" x14ac:dyDescent="0.2">
      <c r="B28" s="260" t="s">
        <v>925</v>
      </c>
      <c r="C28" s="253" t="s">
        <v>938</v>
      </c>
      <c r="D28" s="377" t="s">
        <v>987</v>
      </c>
      <c r="E28" s="285" t="s">
        <v>994</v>
      </c>
      <c r="F28" s="281" t="s">
        <v>976</v>
      </c>
      <c r="G28" s="343" t="s">
        <v>967</v>
      </c>
      <c r="H28" s="358" t="s">
        <v>973</v>
      </c>
      <c r="I28" s="274" t="s">
        <v>977</v>
      </c>
      <c r="J28" s="330" t="s">
        <v>968</v>
      </c>
      <c r="K28" s="285" t="s">
        <v>974</v>
      </c>
    </row>
    <row r="29" spans="2:14" ht="40.15" customHeight="1" x14ac:dyDescent="0.2">
      <c r="B29" s="260" t="s">
        <v>927</v>
      </c>
      <c r="C29" s="253" t="s">
        <v>939</v>
      </c>
      <c r="D29" s="377"/>
      <c r="E29" s="285"/>
      <c r="F29" s="281"/>
      <c r="G29" s="343"/>
      <c r="H29" s="359"/>
      <c r="I29" s="274"/>
      <c r="J29" s="330"/>
      <c r="K29" s="285"/>
    </row>
    <row r="30" spans="2:14" ht="40.15" customHeight="1" x14ac:dyDescent="0.2">
      <c r="B30" s="278" t="s">
        <v>920</v>
      </c>
      <c r="C30" s="279"/>
      <c r="D30" s="383"/>
      <c r="E30" s="251"/>
      <c r="F30" s="251"/>
      <c r="G30" s="251"/>
      <c r="H30" s="251"/>
      <c r="I30" s="251"/>
      <c r="J30" s="344"/>
      <c r="K30" s="345"/>
    </row>
    <row r="31" spans="2:14" ht="40.15" customHeight="1" x14ac:dyDescent="0.2">
      <c r="B31" s="260" t="s">
        <v>929</v>
      </c>
      <c r="C31" s="253" t="s">
        <v>940</v>
      </c>
      <c r="D31" s="377" t="s">
        <v>987</v>
      </c>
      <c r="E31" s="285" t="s">
        <v>994</v>
      </c>
      <c r="F31" s="281" t="s">
        <v>976</v>
      </c>
      <c r="G31" s="343" t="s">
        <v>967</v>
      </c>
      <c r="H31" s="358" t="s">
        <v>973</v>
      </c>
      <c r="I31" s="274" t="s">
        <v>977</v>
      </c>
      <c r="J31" s="330" t="s">
        <v>969</v>
      </c>
      <c r="K31" s="285" t="s">
        <v>975</v>
      </c>
    </row>
    <row r="32" spans="2:14" ht="40.15" customHeight="1" x14ac:dyDescent="0.2">
      <c r="B32" s="260" t="s">
        <v>931</v>
      </c>
      <c r="C32" s="253" t="s">
        <v>941</v>
      </c>
      <c r="D32" s="377"/>
      <c r="E32" s="285"/>
      <c r="F32" s="281"/>
      <c r="G32" s="343"/>
      <c r="H32" s="359"/>
      <c r="I32" s="274"/>
      <c r="J32" s="330"/>
      <c r="K32" s="285"/>
    </row>
    <row r="33" spans="2:11" ht="40.15" customHeight="1" x14ac:dyDescent="0.2">
      <c r="B33" s="278" t="s">
        <v>920</v>
      </c>
      <c r="C33" s="279"/>
      <c r="D33" s="380"/>
      <c r="E33" s="251"/>
      <c r="F33" s="251"/>
      <c r="G33" s="251"/>
      <c r="H33" s="251"/>
      <c r="I33" s="251"/>
      <c r="J33" s="344"/>
      <c r="K33" s="345"/>
    </row>
    <row r="34" spans="2:11" ht="40.15" customHeight="1" x14ac:dyDescent="0.2">
      <c r="B34" s="260" t="s">
        <v>942</v>
      </c>
      <c r="C34" s="253" t="s">
        <v>943</v>
      </c>
      <c r="D34" s="377" t="s">
        <v>987</v>
      </c>
      <c r="E34" s="285" t="s">
        <v>994</v>
      </c>
      <c r="F34" s="281" t="s">
        <v>976</v>
      </c>
      <c r="G34" s="343" t="s">
        <v>967</v>
      </c>
      <c r="H34" s="358" t="s">
        <v>973</v>
      </c>
      <c r="I34" s="274" t="s">
        <v>977</v>
      </c>
      <c r="J34" s="330" t="s">
        <v>969</v>
      </c>
      <c r="K34" s="285" t="s">
        <v>975</v>
      </c>
    </row>
    <row r="35" spans="2:11" ht="40.15" customHeight="1" x14ac:dyDescent="0.2">
      <c r="B35" s="260" t="s">
        <v>944</v>
      </c>
      <c r="C35" s="253" t="s">
        <v>945</v>
      </c>
      <c r="D35" s="377"/>
      <c r="E35" s="285"/>
      <c r="F35" s="281"/>
      <c r="G35" s="343"/>
      <c r="H35" s="359"/>
      <c r="I35" s="274"/>
      <c r="J35" s="330"/>
      <c r="K35" s="285"/>
    </row>
    <row r="36" spans="2:11" ht="40.15" customHeight="1" x14ac:dyDescent="0.2">
      <c r="B36" s="278" t="s">
        <v>920</v>
      </c>
      <c r="C36" s="279"/>
      <c r="D36" s="380"/>
      <c r="E36" s="244"/>
      <c r="F36" s="251"/>
      <c r="G36" s="251"/>
      <c r="H36" s="251"/>
      <c r="I36" s="251"/>
      <c r="J36" s="344"/>
      <c r="K36" s="345"/>
    </row>
    <row r="37" spans="2:11" ht="40.15" customHeight="1" x14ac:dyDescent="0.2">
      <c r="B37" s="260" t="s">
        <v>946</v>
      </c>
      <c r="C37" s="253" t="s">
        <v>947</v>
      </c>
      <c r="D37" s="377" t="s">
        <v>987</v>
      </c>
      <c r="E37" s="314"/>
      <c r="F37" s="314"/>
      <c r="G37" s="343" t="s">
        <v>967</v>
      </c>
      <c r="H37" s="358" t="s">
        <v>973</v>
      </c>
      <c r="I37" s="314"/>
      <c r="J37" s="330" t="s">
        <v>969</v>
      </c>
      <c r="K37" s="285" t="s">
        <v>975</v>
      </c>
    </row>
    <row r="38" spans="2:11" ht="40.15" customHeight="1" thickBot="1" x14ac:dyDescent="0.25">
      <c r="B38" s="264" t="s">
        <v>948</v>
      </c>
      <c r="C38" s="263" t="s">
        <v>949</v>
      </c>
      <c r="D38" s="377"/>
      <c r="E38" s="317"/>
      <c r="F38" s="317"/>
      <c r="G38" s="343"/>
      <c r="H38" s="359"/>
      <c r="I38" s="317"/>
      <c r="J38" s="330"/>
      <c r="K38" s="285"/>
    </row>
  </sheetData>
  <mergeCells count="105">
    <mergeCell ref="B1:K1"/>
    <mergeCell ref="B33:C33"/>
    <mergeCell ref="B14:C14"/>
    <mergeCell ref="F15:F16"/>
    <mergeCell ref="E15:E16"/>
    <mergeCell ref="E31:E32"/>
    <mergeCell ref="E28:E29"/>
    <mergeCell ref="I15:I16"/>
    <mergeCell ref="F28:F29"/>
    <mergeCell ref="J5:K5"/>
    <mergeCell ref="J4:K4"/>
    <mergeCell ref="B2:K2"/>
    <mergeCell ref="I25:I26"/>
    <mergeCell ref="I28:I29"/>
    <mergeCell ref="D6:D7"/>
    <mergeCell ref="E6:E7"/>
    <mergeCell ref="H25:H26"/>
    <mergeCell ref="G6:G7"/>
    <mergeCell ref="G9:G10"/>
    <mergeCell ref="G12:G13"/>
    <mergeCell ref="F31:F32"/>
    <mergeCell ref="K31:K32"/>
    <mergeCell ref="I31:I32"/>
    <mergeCell ref="H28:H29"/>
    <mergeCell ref="F34:F35"/>
    <mergeCell ref="D37:D38"/>
    <mergeCell ref="B36:C36"/>
    <mergeCell ref="E37:E38"/>
    <mergeCell ref="E34:E35"/>
    <mergeCell ref="K37:K38"/>
    <mergeCell ref="K25:K26"/>
    <mergeCell ref="K22:K23"/>
    <mergeCell ref="I34:I35"/>
    <mergeCell ref="I37:I38"/>
    <mergeCell ref="G28:G29"/>
    <mergeCell ref="G31:G32"/>
    <mergeCell ref="J22:J23"/>
    <mergeCell ref="G34:G35"/>
    <mergeCell ref="F22:F23"/>
    <mergeCell ref="F25:F26"/>
    <mergeCell ref="G25:G26"/>
    <mergeCell ref="G22:G23"/>
    <mergeCell ref="I22:I23"/>
    <mergeCell ref="H31:H32"/>
    <mergeCell ref="K28:K29"/>
    <mergeCell ref="H22:H23"/>
    <mergeCell ref="K34:K35"/>
    <mergeCell ref="H34:H35"/>
    <mergeCell ref="B30:C30"/>
    <mergeCell ref="B27:C27"/>
    <mergeCell ref="D9:D10"/>
    <mergeCell ref="F12:F13"/>
    <mergeCell ref="J15:K16"/>
    <mergeCell ref="H37:H38"/>
    <mergeCell ref="H9:H10"/>
    <mergeCell ref="J24:K24"/>
    <mergeCell ref="J20:K20"/>
    <mergeCell ref="J21:K21"/>
    <mergeCell ref="B21:C21"/>
    <mergeCell ref="D12:D13"/>
    <mergeCell ref="D15:D16"/>
    <mergeCell ref="E22:E23"/>
    <mergeCell ref="B11:C11"/>
    <mergeCell ref="B19:C20"/>
    <mergeCell ref="E19:K19"/>
    <mergeCell ref="D22:D23"/>
    <mergeCell ref="I12:I13"/>
    <mergeCell ref="B24:C24"/>
    <mergeCell ref="D31:D32"/>
    <mergeCell ref="D34:D35"/>
    <mergeCell ref="D28:D29"/>
    <mergeCell ref="F37:F38"/>
    <mergeCell ref="B3:C4"/>
    <mergeCell ref="E3:K3"/>
    <mergeCell ref="B5:C5"/>
    <mergeCell ref="D25:D26"/>
    <mergeCell ref="B8:C8"/>
    <mergeCell ref="F6:F7"/>
    <mergeCell ref="J12:K13"/>
    <mergeCell ref="J8:K8"/>
    <mergeCell ref="J11:K11"/>
    <mergeCell ref="J14:K14"/>
    <mergeCell ref="E25:E26"/>
    <mergeCell ref="E9:E10"/>
    <mergeCell ref="F9:F10"/>
    <mergeCell ref="H15:H16"/>
    <mergeCell ref="H12:H13"/>
    <mergeCell ref="E12:E13"/>
    <mergeCell ref="G15:G16"/>
    <mergeCell ref="J6:K7"/>
    <mergeCell ref="I9:I10"/>
    <mergeCell ref="I6:I7"/>
    <mergeCell ref="H6:H7"/>
    <mergeCell ref="J9:K10"/>
    <mergeCell ref="B17:K18"/>
    <mergeCell ref="G37:G38"/>
    <mergeCell ref="J25:J26"/>
    <mergeCell ref="J28:J29"/>
    <mergeCell ref="J31:J32"/>
    <mergeCell ref="J34:J35"/>
    <mergeCell ref="J37:J38"/>
    <mergeCell ref="J27:K27"/>
    <mergeCell ref="J30:K30"/>
    <mergeCell ref="J33:K33"/>
    <mergeCell ref="J36:K36"/>
  </mergeCells>
  <printOptions horizontalCentered="1" verticalCentered="1"/>
  <pageMargins left="0.23622047244094491" right="0.23622047244094491" top="0.74803149606299213" bottom="0.59055118110236227" header="0.39370078740157483" footer="0.35433070866141736"/>
  <pageSetup paperSize="8" scale="56" orientation="landscape" r:id="rId1"/>
  <headerFooter alignWithMargins="0">
    <oddHeader>&amp;C1.1 verzió</oddHeader>
    <oddFooter>&amp;R&amp;D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384EE-EBFE-4EA8-AA84-A9B507097987}">
  <sheetPr>
    <pageSetUpPr fitToPage="1"/>
  </sheetPr>
  <dimension ref="B1:N38"/>
  <sheetViews>
    <sheetView view="pageBreakPreview" zoomScale="96" zoomScaleNormal="90" zoomScaleSheetLayoutView="96" workbookViewId="0">
      <selection activeCell="E15" sqref="E15:E16"/>
    </sheetView>
  </sheetViews>
  <sheetFormatPr defaultColWidth="9.140625" defaultRowHeight="24" customHeight="1" x14ac:dyDescent="0.2"/>
  <cols>
    <col min="1" max="1" width="5.140625" style="12" customWidth="1"/>
    <col min="2" max="2" width="5" style="6" customWidth="1"/>
    <col min="3" max="3" width="12.140625" style="6" bestFit="1" customWidth="1"/>
    <col min="4" max="5" width="27.140625" style="12" customWidth="1"/>
    <col min="6" max="6" width="29.28515625" style="12" customWidth="1"/>
    <col min="7" max="11" width="27.140625" style="12" customWidth="1"/>
    <col min="12" max="12" width="20" style="12" customWidth="1"/>
    <col min="13" max="13" width="3.5703125" style="12" bestFit="1" customWidth="1"/>
    <col min="14" max="14" width="12.140625" style="12" bestFit="1" customWidth="1"/>
    <col min="15" max="21" width="27.140625" style="12" customWidth="1"/>
    <col min="22" max="22" width="27.42578125" style="12" customWidth="1"/>
    <col min="23" max="16384" width="9.140625" style="12"/>
  </cols>
  <sheetData>
    <row r="1" spans="2:11" ht="24" customHeight="1" thickBot="1" x14ac:dyDescent="0.25">
      <c r="B1" s="288" t="s">
        <v>954</v>
      </c>
      <c r="C1" s="289"/>
      <c r="D1" s="289"/>
      <c r="E1" s="289"/>
      <c r="F1" s="289"/>
      <c r="G1" s="289"/>
      <c r="H1" s="289"/>
      <c r="I1" s="289"/>
      <c r="J1" s="289"/>
      <c r="K1" s="290"/>
    </row>
    <row r="2" spans="2:11" ht="24" customHeight="1" thickBot="1" x14ac:dyDescent="0.25">
      <c r="B2" s="301" t="s">
        <v>951</v>
      </c>
      <c r="C2" s="302"/>
      <c r="D2" s="302"/>
      <c r="E2" s="302"/>
      <c r="F2" s="302"/>
      <c r="G2" s="302"/>
      <c r="H2" s="302"/>
      <c r="I2" s="302"/>
      <c r="J2" s="302"/>
      <c r="K2" s="303"/>
    </row>
    <row r="3" spans="2:11" ht="23.45" customHeight="1" x14ac:dyDescent="0.2">
      <c r="B3" s="291"/>
      <c r="C3" s="292"/>
      <c r="D3" s="256" t="s">
        <v>956</v>
      </c>
      <c r="E3" s="295" t="s">
        <v>915</v>
      </c>
      <c r="F3" s="295"/>
      <c r="G3" s="295"/>
      <c r="H3" s="295"/>
      <c r="I3" s="295"/>
      <c r="J3" s="296"/>
      <c r="K3" s="297"/>
    </row>
    <row r="4" spans="2:11" ht="23.45" customHeight="1" x14ac:dyDescent="0.2">
      <c r="B4" s="293"/>
      <c r="C4" s="294"/>
      <c r="D4" s="249" t="s">
        <v>908</v>
      </c>
      <c r="E4" s="249" t="s">
        <v>909</v>
      </c>
      <c r="F4" s="249" t="s">
        <v>910</v>
      </c>
      <c r="G4" s="249" t="s">
        <v>911</v>
      </c>
      <c r="H4" s="249" t="s">
        <v>912</v>
      </c>
      <c r="I4" s="249" t="s">
        <v>913</v>
      </c>
      <c r="J4" s="267"/>
      <c r="K4" s="254" t="s">
        <v>914</v>
      </c>
    </row>
    <row r="5" spans="2:11" ht="23.45" customHeight="1" x14ac:dyDescent="0.2">
      <c r="B5" s="298"/>
      <c r="C5" s="299"/>
      <c r="D5" s="376">
        <v>46283</v>
      </c>
      <c r="E5" s="250">
        <v>46297</v>
      </c>
      <c r="F5" s="250">
        <v>46311</v>
      </c>
      <c r="G5" s="250">
        <v>46332</v>
      </c>
      <c r="H5" s="250">
        <v>46346</v>
      </c>
      <c r="I5" s="250">
        <v>46360</v>
      </c>
      <c r="J5" s="255">
        <v>46367</v>
      </c>
      <c r="K5" s="255">
        <v>46374</v>
      </c>
    </row>
    <row r="6" spans="2:11" ht="50.1" customHeight="1" x14ac:dyDescent="0.2">
      <c r="B6" s="260" t="s">
        <v>916</v>
      </c>
      <c r="C6" s="253" t="s">
        <v>917</v>
      </c>
      <c r="D6" s="377" t="s">
        <v>989</v>
      </c>
      <c r="E6" s="281" t="s">
        <v>989</v>
      </c>
      <c r="F6" s="281" t="s">
        <v>978</v>
      </c>
      <c r="G6" s="274" t="s">
        <v>980</v>
      </c>
      <c r="H6" s="274" t="s">
        <v>981</v>
      </c>
      <c r="I6" s="286" t="s">
        <v>983</v>
      </c>
      <c r="J6" s="248"/>
      <c r="K6" s="274" t="s">
        <v>981</v>
      </c>
    </row>
    <row r="7" spans="2:11" ht="50.1" customHeight="1" x14ac:dyDescent="0.2">
      <c r="B7" s="260" t="s">
        <v>918</v>
      </c>
      <c r="C7" s="253" t="s">
        <v>919</v>
      </c>
      <c r="D7" s="387"/>
      <c r="E7" s="282"/>
      <c r="F7" s="282"/>
      <c r="G7" s="275"/>
      <c r="H7" s="274"/>
      <c r="I7" s="286"/>
      <c r="J7" s="248"/>
      <c r="K7" s="274"/>
    </row>
    <row r="8" spans="2:11" ht="50.1" customHeight="1" x14ac:dyDescent="0.2">
      <c r="B8" s="278" t="s">
        <v>920</v>
      </c>
      <c r="C8" s="279"/>
      <c r="D8" s="382"/>
      <c r="E8" s="246"/>
      <c r="F8" s="246"/>
      <c r="G8" s="244"/>
      <c r="H8" s="244"/>
      <c r="I8" s="246"/>
      <c r="J8" s="271"/>
      <c r="K8" s="258"/>
    </row>
    <row r="9" spans="2:11" ht="50.1" customHeight="1" x14ac:dyDescent="0.2">
      <c r="B9" s="260" t="s">
        <v>921</v>
      </c>
      <c r="C9" s="253" t="s">
        <v>922</v>
      </c>
      <c r="D9" s="377" t="s">
        <v>989</v>
      </c>
      <c r="E9" s="281" t="s">
        <v>989</v>
      </c>
      <c r="F9" s="281" t="s">
        <v>978</v>
      </c>
      <c r="G9" s="274" t="s">
        <v>980</v>
      </c>
      <c r="H9" s="274" t="s">
        <v>981</v>
      </c>
      <c r="I9" s="286" t="s">
        <v>983</v>
      </c>
      <c r="J9" s="248"/>
      <c r="K9" s="274" t="s">
        <v>981</v>
      </c>
    </row>
    <row r="10" spans="2:11" ht="50.1" customHeight="1" x14ac:dyDescent="0.2">
      <c r="B10" s="261" t="s">
        <v>923</v>
      </c>
      <c r="C10" s="253" t="s">
        <v>924</v>
      </c>
      <c r="D10" s="387"/>
      <c r="E10" s="282"/>
      <c r="F10" s="282"/>
      <c r="G10" s="275"/>
      <c r="H10" s="274"/>
      <c r="I10" s="286"/>
      <c r="J10" s="248"/>
      <c r="K10" s="274"/>
    </row>
    <row r="11" spans="2:11" ht="50.1" customHeight="1" x14ac:dyDescent="0.2">
      <c r="B11" s="278" t="s">
        <v>920</v>
      </c>
      <c r="C11" s="279"/>
      <c r="D11" s="382"/>
      <c r="E11" s="244"/>
      <c r="F11" s="246"/>
      <c r="G11" s="244"/>
      <c r="H11" s="244"/>
      <c r="I11" s="246"/>
      <c r="J11" s="271"/>
      <c r="K11" s="258"/>
    </row>
    <row r="12" spans="2:11" ht="50.1" customHeight="1" x14ac:dyDescent="0.2">
      <c r="B12" s="261" t="s">
        <v>925</v>
      </c>
      <c r="C12" s="253" t="s">
        <v>926</v>
      </c>
      <c r="D12" s="377" t="s">
        <v>989</v>
      </c>
      <c r="E12" s="281" t="s">
        <v>989</v>
      </c>
      <c r="F12" s="280" t="s">
        <v>979</v>
      </c>
      <c r="G12" s="274" t="s">
        <v>980</v>
      </c>
      <c r="H12" s="274" t="s">
        <v>981</v>
      </c>
      <c r="I12" s="286" t="s">
        <v>983</v>
      </c>
      <c r="J12" s="248"/>
      <c r="K12" s="274" t="s">
        <v>980</v>
      </c>
    </row>
    <row r="13" spans="2:11" ht="50.1" customHeight="1" x14ac:dyDescent="0.2">
      <c r="B13" s="261" t="s">
        <v>927</v>
      </c>
      <c r="C13" s="253" t="s">
        <v>928</v>
      </c>
      <c r="D13" s="387"/>
      <c r="E13" s="282"/>
      <c r="F13" s="280"/>
      <c r="G13" s="275"/>
      <c r="H13" s="274"/>
      <c r="I13" s="286"/>
      <c r="J13" s="248"/>
      <c r="K13" s="275"/>
    </row>
    <row r="14" spans="2:11" ht="50.1" customHeight="1" x14ac:dyDescent="0.2">
      <c r="B14" s="278" t="s">
        <v>920</v>
      </c>
      <c r="C14" s="279"/>
      <c r="D14" s="383"/>
      <c r="E14" s="244"/>
      <c r="F14" s="245"/>
      <c r="G14" s="245"/>
      <c r="H14" s="248"/>
      <c r="I14" s="246"/>
      <c r="J14" s="271"/>
      <c r="K14" s="258"/>
    </row>
    <row r="15" spans="2:11" ht="50.1" customHeight="1" x14ac:dyDescent="0.2">
      <c r="B15" s="261" t="s">
        <v>929</v>
      </c>
      <c r="C15" s="253" t="s">
        <v>930</v>
      </c>
      <c r="D15" s="377" t="s">
        <v>989</v>
      </c>
      <c r="E15" s="281" t="s">
        <v>989</v>
      </c>
      <c r="F15" s="280" t="s">
        <v>979</v>
      </c>
      <c r="G15" s="274" t="s">
        <v>980</v>
      </c>
      <c r="H15" s="314"/>
      <c r="I15" s="286" t="s">
        <v>983</v>
      </c>
      <c r="J15" s="270"/>
      <c r="K15" s="283"/>
    </row>
    <row r="16" spans="2:11" ht="50.1" customHeight="1" thickBot="1" x14ac:dyDescent="0.25">
      <c r="B16" s="272" t="s">
        <v>931</v>
      </c>
      <c r="C16" s="273" t="s">
        <v>932</v>
      </c>
      <c r="D16" s="388"/>
      <c r="E16" s="282"/>
      <c r="F16" s="304"/>
      <c r="G16" s="300"/>
      <c r="H16" s="315"/>
      <c r="I16" s="287"/>
      <c r="J16" s="269"/>
      <c r="K16" s="284"/>
    </row>
    <row r="17" spans="2:14" ht="23.45" customHeight="1" x14ac:dyDescent="0.2">
      <c r="B17" s="308"/>
      <c r="C17" s="309"/>
      <c r="D17" s="309"/>
      <c r="E17" s="309"/>
      <c r="F17" s="309"/>
      <c r="G17" s="309"/>
      <c r="H17" s="309"/>
      <c r="I17" s="309"/>
      <c r="J17" s="309"/>
      <c r="K17" s="310"/>
    </row>
    <row r="18" spans="2:14" ht="23.45" customHeight="1" thickBot="1" x14ac:dyDescent="0.25">
      <c r="B18" s="311"/>
      <c r="C18" s="312"/>
      <c r="D18" s="312"/>
      <c r="E18" s="312"/>
      <c r="F18" s="312"/>
      <c r="G18" s="312"/>
      <c r="H18" s="312"/>
      <c r="I18" s="312"/>
      <c r="J18" s="312"/>
      <c r="K18" s="313"/>
    </row>
    <row r="19" spans="2:14" ht="23.45" customHeight="1" x14ac:dyDescent="0.2">
      <c r="B19" s="291"/>
      <c r="C19" s="292"/>
      <c r="D19" s="256" t="s">
        <v>956</v>
      </c>
      <c r="E19" s="305" t="s">
        <v>933</v>
      </c>
      <c r="F19" s="305"/>
      <c r="G19" s="305"/>
      <c r="H19" s="305"/>
      <c r="I19" s="305"/>
      <c r="J19" s="306"/>
      <c r="K19" s="307"/>
    </row>
    <row r="20" spans="2:14" ht="23.45" customHeight="1" x14ac:dyDescent="0.2">
      <c r="B20" s="293"/>
      <c r="C20" s="294"/>
      <c r="D20" s="249" t="s">
        <v>908</v>
      </c>
      <c r="E20" s="249" t="s">
        <v>909</v>
      </c>
      <c r="F20" s="249" t="s">
        <v>910</v>
      </c>
      <c r="G20" s="249" t="s">
        <v>911</v>
      </c>
      <c r="H20" s="249" t="s">
        <v>912</v>
      </c>
      <c r="I20" s="249" t="s">
        <v>913</v>
      </c>
      <c r="J20" s="267"/>
      <c r="K20" s="254" t="s">
        <v>914</v>
      </c>
    </row>
    <row r="21" spans="2:14" ht="23.45" customHeight="1" x14ac:dyDescent="0.2">
      <c r="B21" s="298"/>
      <c r="C21" s="299"/>
      <c r="D21" s="250">
        <f>D5+1</f>
        <v>46284</v>
      </c>
      <c r="E21" s="250">
        <f t="shared" ref="E21:K21" si="0">E5+1</f>
        <v>46298</v>
      </c>
      <c r="F21" s="250">
        <f t="shared" si="0"/>
        <v>46312</v>
      </c>
      <c r="G21" s="250">
        <f t="shared" si="0"/>
        <v>46333</v>
      </c>
      <c r="H21" s="250">
        <f>H5+1</f>
        <v>46347</v>
      </c>
      <c r="I21" s="250">
        <f t="shared" si="0"/>
        <v>46361</v>
      </c>
      <c r="J21" s="255">
        <v>46368</v>
      </c>
      <c r="K21" s="255">
        <f t="shared" si="0"/>
        <v>46375</v>
      </c>
    </row>
    <row r="22" spans="2:14" ht="40.15" customHeight="1" x14ac:dyDescent="0.2">
      <c r="B22" s="260" t="s">
        <v>916</v>
      </c>
      <c r="C22" s="253" t="s">
        <v>934</v>
      </c>
      <c r="D22" s="377" t="s">
        <v>990</v>
      </c>
      <c r="F22" s="285" t="s">
        <v>982</v>
      </c>
      <c r="G22" s="286" t="s">
        <v>983</v>
      </c>
      <c r="H22" s="285" t="s">
        <v>984</v>
      </c>
      <c r="I22" s="285" t="s">
        <v>982</v>
      </c>
      <c r="J22" s="280" t="s">
        <v>979</v>
      </c>
      <c r="K22" s="276" t="s">
        <v>985</v>
      </c>
    </row>
    <row r="23" spans="2:14" ht="40.15" customHeight="1" x14ac:dyDescent="0.2">
      <c r="B23" s="260" t="s">
        <v>918</v>
      </c>
      <c r="C23" s="253" t="s">
        <v>935</v>
      </c>
      <c r="D23" s="387"/>
      <c r="F23" s="285"/>
      <c r="G23" s="286"/>
      <c r="H23" s="285"/>
      <c r="I23" s="285"/>
      <c r="J23" s="280"/>
      <c r="K23" s="277"/>
      <c r="M23" s="6"/>
      <c r="N23" s="6"/>
    </row>
    <row r="24" spans="2:14" ht="40.15" customHeight="1" x14ac:dyDescent="0.2">
      <c r="B24" s="278" t="s">
        <v>920</v>
      </c>
      <c r="C24" s="279"/>
      <c r="D24" s="379"/>
      <c r="F24" s="246"/>
      <c r="G24" s="246"/>
      <c r="H24" s="246"/>
      <c r="I24" s="252"/>
      <c r="J24" s="244"/>
      <c r="K24" s="258"/>
    </row>
    <row r="25" spans="2:14" ht="40.15" customHeight="1" x14ac:dyDescent="0.2">
      <c r="B25" s="260" t="s">
        <v>921</v>
      </c>
      <c r="C25" s="253" t="s">
        <v>936</v>
      </c>
      <c r="D25" s="377" t="s">
        <v>990</v>
      </c>
      <c r="F25" s="285" t="s">
        <v>982</v>
      </c>
      <c r="G25" s="286" t="s">
        <v>983</v>
      </c>
      <c r="H25" s="285" t="s">
        <v>984</v>
      </c>
      <c r="I25" s="285" t="s">
        <v>982</v>
      </c>
      <c r="J25" s="280" t="s">
        <v>979</v>
      </c>
      <c r="K25" s="276" t="s">
        <v>985</v>
      </c>
    </row>
    <row r="26" spans="2:14" ht="40.15" customHeight="1" x14ac:dyDescent="0.2">
      <c r="B26" s="260" t="s">
        <v>923</v>
      </c>
      <c r="C26" s="253" t="s">
        <v>937</v>
      </c>
      <c r="D26" s="387"/>
      <c r="F26" s="285"/>
      <c r="G26" s="286"/>
      <c r="H26" s="285"/>
      <c r="I26" s="285"/>
      <c r="J26" s="280"/>
      <c r="K26" s="277"/>
    </row>
    <row r="27" spans="2:14" ht="40.15" customHeight="1" x14ac:dyDescent="0.2">
      <c r="B27" s="278" t="s">
        <v>920</v>
      </c>
      <c r="C27" s="279"/>
      <c r="D27" s="382"/>
      <c r="F27" s="245"/>
      <c r="G27" s="246"/>
      <c r="H27" s="246"/>
      <c r="I27" s="244"/>
      <c r="J27" s="245"/>
      <c r="K27" s="258"/>
    </row>
    <row r="28" spans="2:14" ht="40.15" customHeight="1" x14ac:dyDescent="0.2">
      <c r="B28" s="260" t="s">
        <v>925</v>
      </c>
      <c r="C28" s="253" t="s">
        <v>938</v>
      </c>
      <c r="D28" s="377" t="s">
        <v>990</v>
      </c>
      <c r="F28" s="285" t="s">
        <v>982</v>
      </c>
      <c r="G28" s="286" t="s">
        <v>983</v>
      </c>
      <c r="H28" s="285" t="s">
        <v>984</v>
      </c>
      <c r="I28" s="276" t="s">
        <v>985</v>
      </c>
      <c r="J28" s="280" t="s">
        <v>979</v>
      </c>
      <c r="K28" s="276" t="s">
        <v>985</v>
      </c>
    </row>
    <row r="29" spans="2:14" ht="40.15" customHeight="1" x14ac:dyDescent="0.2">
      <c r="B29" s="260" t="s">
        <v>927</v>
      </c>
      <c r="C29" s="253" t="s">
        <v>939</v>
      </c>
      <c r="D29" s="387"/>
      <c r="F29" s="285"/>
      <c r="G29" s="286"/>
      <c r="H29" s="285"/>
      <c r="I29" s="277"/>
      <c r="J29" s="280"/>
      <c r="K29" s="277"/>
    </row>
    <row r="30" spans="2:14" ht="40.15" customHeight="1" x14ac:dyDescent="0.2">
      <c r="B30" s="278" t="s">
        <v>920</v>
      </c>
      <c r="C30" s="279"/>
      <c r="D30" s="379"/>
      <c r="F30" s="246"/>
      <c r="G30" s="245"/>
      <c r="H30" s="245"/>
      <c r="I30" s="244"/>
      <c r="J30" s="246"/>
      <c r="K30" s="258"/>
    </row>
    <row r="31" spans="2:14" ht="40.15" customHeight="1" x14ac:dyDescent="0.2">
      <c r="B31" s="260" t="s">
        <v>929</v>
      </c>
      <c r="C31" s="253" t="s">
        <v>940</v>
      </c>
      <c r="D31" s="377" t="s">
        <v>990</v>
      </c>
      <c r="F31" s="285" t="s">
        <v>982</v>
      </c>
      <c r="G31" s="286" t="s">
        <v>983</v>
      </c>
      <c r="H31" s="285" t="s">
        <v>984</v>
      </c>
      <c r="I31" s="276" t="s">
        <v>985</v>
      </c>
      <c r="J31" s="280" t="s">
        <v>979</v>
      </c>
      <c r="K31" s="276" t="s">
        <v>985</v>
      </c>
    </row>
    <row r="32" spans="2:14" ht="40.15" customHeight="1" x14ac:dyDescent="0.2">
      <c r="B32" s="260" t="s">
        <v>931</v>
      </c>
      <c r="C32" s="253" t="s">
        <v>941</v>
      </c>
      <c r="D32" s="387"/>
      <c r="F32" s="285"/>
      <c r="G32" s="286"/>
      <c r="H32" s="285"/>
      <c r="I32" s="277"/>
      <c r="J32" s="280"/>
      <c r="K32" s="277"/>
    </row>
    <row r="33" spans="2:11" ht="40.15" customHeight="1" x14ac:dyDescent="0.2">
      <c r="B33" s="278" t="s">
        <v>920</v>
      </c>
      <c r="C33" s="279"/>
      <c r="D33" s="379"/>
      <c r="F33" s="244"/>
      <c r="G33" s="246"/>
      <c r="H33" s="244"/>
      <c r="I33" s="246"/>
      <c r="J33" s="245"/>
      <c r="K33" s="258"/>
    </row>
    <row r="34" spans="2:11" ht="40.15" customHeight="1" x14ac:dyDescent="0.2">
      <c r="B34" s="260" t="s">
        <v>942</v>
      </c>
      <c r="C34" s="253" t="s">
        <v>943</v>
      </c>
      <c r="D34" s="377" t="s">
        <v>990</v>
      </c>
      <c r="F34" s="285" t="s">
        <v>982</v>
      </c>
      <c r="G34" s="286" t="s">
        <v>983</v>
      </c>
      <c r="H34" s="285" t="s">
        <v>984</v>
      </c>
      <c r="I34" s="276" t="s">
        <v>985</v>
      </c>
      <c r="J34" s="280" t="s">
        <v>979</v>
      </c>
      <c r="K34" s="276" t="s">
        <v>985</v>
      </c>
    </row>
    <row r="35" spans="2:11" ht="40.15" customHeight="1" x14ac:dyDescent="0.2">
      <c r="B35" s="260" t="s">
        <v>944</v>
      </c>
      <c r="C35" s="253" t="s">
        <v>945</v>
      </c>
      <c r="D35" s="387"/>
      <c r="F35" s="285"/>
      <c r="G35" s="286"/>
      <c r="H35" s="285"/>
      <c r="I35" s="277"/>
      <c r="J35" s="280"/>
      <c r="K35" s="277"/>
    </row>
    <row r="36" spans="2:11" ht="40.15" customHeight="1" x14ac:dyDescent="0.2">
      <c r="B36" s="278" t="s">
        <v>920</v>
      </c>
      <c r="C36" s="279"/>
      <c r="D36" s="379"/>
      <c r="F36" s="246"/>
      <c r="G36" s="246"/>
      <c r="H36" s="244"/>
      <c r="I36" s="246"/>
      <c r="J36" s="246"/>
      <c r="K36" s="258"/>
    </row>
    <row r="37" spans="2:11" ht="40.15" customHeight="1" x14ac:dyDescent="0.2">
      <c r="B37" s="260" t="s">
        <v>946</v>
      </c>
      <c r="C37" s="253" t="s">
        <v>947</v>
      </c>
      <c r="D37" s="377" t="s">
        <v>990</v>
      </c>
      <c r="F37" s="285" t="s">
        <v>982</v>
      </c>
      <c r="G37" s="286" t="s">
        <v>983</v>
      </c>
      <c r="H37" s="314"/>
      <c r="I37" s="314"/>
      <c r="J37" s="280" t="s">
        <v>979</v>
      </c>
      <c r="K37" s="276" t="s">
        <v>985</v>
      </c>
    </row>
    <row r="38" spans="2:11" ht="40.15" customHeight="1" thickBot="1" x14ac:dyDescent="0.25">
      <c r="B38" s="264" t="s">
        <v>948</v>
      </c>
      <c r="C38" s="263" t="s">
        <v>949</v>
      </c>
      <c r="D38" s="387"/>
      <c r="F38" s="285"/>
      <c r="G38" s="286"/>
      <c r="H38" s="317"/>
      <c r="I38" s="316"/>
      <c r="J38" s="280"/>
      <c r="K38" s="277"/>
    </row>
  </sheetData>
  <mergeCells count="87">
    <mergeCell ref="D37:D38"/>
    <mergeCell ref="K31:K32"/>
    <mergeCell ref="G31:G32"/>
    <mergeCell ref="I37:I38"/>
    <mergeCell ref="G25:G26"/>
    <mergeCell ref="H31:H32"/>
    <mergeCell ref="G28:G29"/>
    <mergeCell ref="K28:K29"/>
    <mergeCell ref="K25:K26"/>
    <mergeCell ref="H25:H26"/>
    <mergeCell ref="K37:K38"/>
    <mergeCell ref="G34:G35"/>
    <mergeCell ref="G37:G38"/>
    <mergeCell ref="H34:H35"/>
    <mergeCell ref="H37:H38"/>
    <mergeCell ref="H15:H16"/>
    <mergeCell ref="B19:C20"/>
    <mergeCell ref="B21:C21"/>
    <mergeCell ref="B27:C27"/>
    <mergeCell ref="B24:C24"/>
    <mergeCell ref="D25:D26"/>
    <mergeCell ref="F22:F23"/>
    <mergeCell ref="G22:G23"/>
    <mergeCell ref="D6:D7"/>
    <mergeCell ref="F9:F10"/>
    <mergeCell ref="F6:F7"/>
    <mergeCell ref="J37:J38"/>
    <mergeCell ref="D22:D23"/>
    <mergeCell ref="D15:D16"/>
    <mergeCell ref="D12:D13"/>
    <mergeCell ref="D28:D29"/>
    <mergeCell ref="J25:J26"/>
    <mergeCell ref="D9:D10"/>
    <mergeCell ref="F37:F38"/>
    <mergeCell ref="F25:F26"/>
    <mergeCell ref="E19:K19"/>
    <mergeCell ref="J22:J23"/>
    <mergeCell ref="K22:K23"/>
    <mergeCell ref="B17:K18"/>
    <mergeCell ref="B1:K1"/>
    <mergeCell ref="B3:C4"/>
    <mergeCell ref="E3:K3"/>
    <mergeCell ref="B5:C5"/>
    <mergeCell ref="G15:G16"/>
    <mergeCell ref="E15:E16"/>
    <mergeCell ref="B8:C8"/>
    <mergeCell ref="K6:K7"/>
    <mergeCell ref="B11:C11"/>
    <mergeCell ref="B2:K2"/>
    <mergeCell ref="B14:C14"/>
    <mergeCell ref="E6:E7"/>
    <mergeCell ref="F15:F16"/>
    <mergeCell ref="E12:E13"/>
    <mergeCell ref="E9:E10"/>
    <mergeCell ref="I9:I10"/>
    <mergeCell ref="I6:I7"/>
    <mergeCell ref="G6:G7"/>
    <mergeCell ref="F12:F13"/>
    <mergeCell ref="I34:I35"/>
    <mergeCell ref="H28:H29"/>
    <mergeCell ref="H6:H7"/>
    <mergeCell ref="H9:H10"/>
    <mergeCell ref="H12:H13"/>
    <mergeCell ref="I12:I13"/>
    <mergeCell ref="I15:I16"/>
    <mergeCell ref="H22:H23"/>
    <mergeCell ref="F34:F35"/>
    <mergeCell ref="F28:F29"/>
    <mergeCell ref="F31:F32"/>
    <mergeCell ref="I25:I26"/>
    <mergeCell ref="I31:I32"/>
    <mergeCell ref="G9:G10"/>
    <mergeCell ref="G12:G13"/>
    <mergeCell ref="K9:K10"/>
    <mergeCell ref="K34:K35"/>
    <mergeCell ref="B36:C36"/>
    <mergeCell ref="J28:J29"/>
    <mergeCell ref="J31:J32"/>
    <mergeCell ref="D34:D35"/>
    <mergeCell ref="J34:J35"/>
    <mergeCell ref="B33:C33"/>
    <mergeCell ref="B30:C30"/>
    <mergeCell ref="D31:D32"/>
    <mergeCell ref="K15:K16"/>
    <mergeCell ref="K12:K13"/>
    <mergeCell ref="I28:I29"/>
    <mergeCell ref="I22:I23"/>
  </mergeCells>
  <pageMargins left="0.7" right="0.7" top="0.75" bottom="0.75" header="0.3" footer="0.3"/>
  <pageSetup paperSize="8" scale="51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93C31-9611-4FAA-9915-C73DAE61F603}">
  <sheetPr>
    <pageSetUpPr fitToPage="1"/>
  </sheetPr>
  <dimension ref="A1:Z118"/>
  <sheetViews>
    <sheetView topLeftCell="A22" zoomScale="65" workbookViewId="0">
      <selection activeCell="A22"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3.5703125" style="37" customWidth="1"/>
    <col min="19" max="19" width="20" style="37" customWidth="1"/>
    <col min="20" max="20" width="14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27"/>
      <c r="C4" s="328"/>
      <c r="D4" s="4"/>
      <c r="E4" s="320"/>
      <c r="F4" s="321"/>
      <c r="G4" s="322"/>
      <c r="H4" s="320"/>
      <c r="I4" s="323"/>
      <c r="J4" s="324"/>
    </row>
    <row r="5" spans="1:26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165"/>
      <c r="M5" s="166"/>
      <c r="N5" s="166"/>
      <c r="O5" s="166"/>
      <c r="P5" s="166"/>
      <c r="Q5" s="166"/>
      <c r="R5" s="166"/>
      <c r="S5" s="166"/>
      <c r="T5" s="167"/>
      <c r="U5" s="17"/>
      <c r="W5" s="12"/>
    </row>
    <row r="6" spans="1:26" ht="20.100000000000001" customHeight="1" x14ac:dyDescent="0.2">
      <c r="B6" s="13"/>
      <c r="C6" s="13"/>
      <c r="D6" s="136"/>
      <c r="E6" s="147"/>
      <c r="F6" s="136"/>
      <c r="G6" s="147"/>
      <c r="H6" s="136"/>
      <c r="I6" s="136"/>
      <c r="J6" s="168"/>
      <c r="K6" s="21"/>
      <c r="L6" s="60"/>
      <c r="M6" s="60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136"/>
      <c r="E7" s="147"/>
      <c r="F7" s="136"/>
      <c r="G7" s="147"/>
      <c r="H7" s="136"/>
      <c r="I7" s="136"/>
      <c r="J7" s="136"/>
      <c r="K7" s="21"/>
      <c r="L7" s="75"/>
      <c r="M7" s="75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136"/>
      <c r="E8" s="147"/>
      <c r="F8" s="136"/>
      <c r="G8" s="147"/>
      <c r="H8" s="136"/>
      <c r="I8" s="138"/>
      <c r="J8" s="136"/>
      <c r="K8" s="21"/>
      <c r="L8" s="73"/>
      <c r="M8" s="73"/>
      <c r="N8" s="33"/>
      <c r="O8" s="33"/>
      <c r="P8" s="33"/>
      <c r="Q8" s="33"/>
      <c r="R8" s="42"/>
      <c r="S8" s="43"/>
      <c r="T8" s="33"/>
      <c r="U8" s="17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136"/>
      <c r="E9" s="146"/>
      <c r="F9" s="136"/>
      <c r="G9" s="138"/>
      <c r="H9" s="136"/>
      <c r="I9" s="138"/>
      <c r="J9" s="136"/>
      <c r="K9" s="26"/>
      <c r="L9" s="58"/>
      <c r="M9" s="58"/>
      <c r="N9" s="33"/>
      <c r="O9" s="33"/>
      <c r="P9" s="33"/>
      <c r="Q9" s="33"/>
      <c r="R9" s="42"/>
      <c r="S9" s="43"/>
      <c r="T9" s="33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136"/>
      <c r="E10" s="146"/>
      <c r="F10" s="136"/>
      <c r="G10" s="138"/>
      <c r="H10" s="136"/>
      <c r="I10" s="136"/>
      <c r="J10" s="136"/>
      <c r="K10" s="21"/>
      <c r="L10" s="54"/>
      <c r="M10" s="54"/>
      <c r="N10" s="33"/>
      <c r="O10" s="33"/>
      <c r="P10" s="33"/>
      <c r="Q10" s="33"/>
      <c r="R10" s="42"/>
      <c r="S10" s="43"/>
      <c r="T10" s="33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136"/>
      <c r="E11" s="146"/>
      <c r="F11" s="136"/>
      <c r="G11" s="136"/>
      <c r="H11" s="136"/>
      <c r="I11" s="146"/>
      <c r="J11" s="136"/>
      <c r="K11" s="21"/>
      <c r="L11" s="83"/>
      <c r="M11" s="83"/>
      <c r="N11" s="33"/>
      <c r="O11" s="33"/>
      <c r="P11" s="33"/>
      <c r="Q11" s="33"/>
      <c r="R11" s="32"/>
      <c r="S11" s="43"/>
      <c r="T11" s="33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136"/>
      <c r="E12" s="136"/>
      <c r="F12" s="136"/>
      <c r="G12" s="146"/>
      <c r="H12" s="136"/>
      <c r="I12" s="14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136"/>
      <c r="E13" s="138"/>
      <c r="F13" s="136"/>
      <c r="G13" s="146"/>
      <c r="H13" s="136"/>
      <c r="I13" s="146"/>
      <c r="J13" s="136"/>
      <c r="K13" s="21"/>
      <c r="L13" s="60"/>
      <c r="M13" s="60"/>
      <c r="N13" s="33"/>
      <c r="O13" s="33"/>
      <c r="P13" s="33"/>
      <c r="Q13" s="33"/>
      <c r="R13" s="60"/>
      <c r="S13" s="43"/>
      <c r="T13" s="33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136"/>
      <c r="E14" s="138"/>
      <c r="F14" s="136"/>
      <c r="G14" s="146"/>
      <c r="H14" s="136"/>
      <c r="I14" s="136"/>
      <c r="J14" s="136"/>
      <c r="K14" s="21"/>
      <c r="L14" s="75"/>
      <c r="M14" s="75"/>
      <c r="N14" s="33"/>
      <c r="O14" s="33"/>
      <c r="P14" s="33"/>
      <c r="Q14" s="33"/>
      <c r="R14" s="75"/>
      <c r="S14" s="43"/>
      <c r="T14" s="33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136"/>
      <c r="E15" s="136"/>
      <c r="F15" s="136"/>
      <c r="G15" s="136"/>
      <c r="H15" s="136"/>
      <c r="I15" s="136"/>
      <c r="J15" s="136"/>
      <c r="K15" s="21"/>
      <c r="L15" s="73"/>
      <c r="M15" s="73"/>
      <c r="N15" s="33"/>
      <c r="O15" s="33"/>
      <c r="P15" s="33"/>
      <c r="Q15" s="33"/>
      <c r="R15" s="73"/>
      <c r="S15" s="43"/>
      <c r="T15" s="33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136"/>
      <c r="E16" s="136"/>
      <c r="F16" s="136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163"/>
      <c r="S16" s="164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32"/>
      <c r="M17" s="32"/>
      <c r="N17" s="33"/>
      <c r="O17" s="33"/>
      <c r="P17" s="33"/>
      <c r="Q17" s="33"/>
      <c r="R17" s="163"/>
      <c r="S17" s="164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164"/>
      <c r="T18" s="17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136"/>
      <c r="E19" s="136"/>
      <c r="F19" s="136"/>
      <c r="G19" s="136"/>
      <c r="H19" s="136"/>
      <c r="I19" s="136"/>
      <c r="J19" s="168"/>
      <c r="K19" s="21"/>
      <c r="L19" s="51"/>
      <c r="M19" s="51"/>
      <c r="N19" s="33"/>
      <c r="O19" s="33"/>
      <c r="P19" s="33"/>
      <c r="Q19" s="33"/>
      <c r="R19" s="36"/>
      <c r="S19" s="33"/>
      <c r="T19" s="17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136"/>
      <c r="E20" s="147"/>
      <c r="F20" s="136"/>
      <c r="G20" s="138"/>
      <c r="H20" s="136"/>
      <c r="I20" s="136"/>
      <c r="J20" s="136"/>
      <c r="K20" s="21"/>
      <c r="L20" s="51"/>
      <c r="M20" s="51"/>
      <c r="N20" s="33"/>
      <c r="O20" s="33"/>
      <c r="P20" s="33"/>
      <c r="Q20" s="33"/>
      <c r="R20" s="32"/>
      <c r="S20" s="33"/>
      <c r="T20" s="17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136"/>
      <c r="E21" s="147"/>
      <c r="F21" s="136"/>
      <c r="G21" s="138"/>
      <c r="H21" s="136"/>
      <c r="I21" s="136"/>
      <c r="J21" s="136"/>
      <c r="K21" s="21"/>
      <c r="L21" s="32"/>
      <c r="M21" s="32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136"/>
      <c r="E22" s="147"/>
      <c r="F22" s="146"/>
      <c r="G22" s="138"/>
      <c r="H22" s="136"/>
      <c r="I22" s="136"/>
      <c r="J22" s="136"/>
      <c r="K22" s="21"/>
      <c r="L22" s="32"/>
      <c r="M22" s="32"/>
      <c r="N22" s="33"/>
      <c r="O22" s="33"/>
      <c r="P22" s="33"/>
      <c r="Q22" s="33"/>
      <c r="R22" s="32"/>
      <c r="S22" s="33"/>
      <c r="T22" s="21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136"/>
      <c r="E23" s="146"/>
      <c r="F23" s="146"/>
      <c r="G23" s="146"/>
      <c r="H23" s="136"/>
      <c r="I23" s="136"/>
      <c r="J23" s="136"/>
      <c r="K23" s="21"/>
      <c r="L23" s="51"/>
      <c r="M23" s="51"/>
      <c r="N23" s="33"/>
      <c r="O23" s="33"/>
      <c r="P23" s="33"/>
      <c r="Q23" s="33"/>
      <c r="R23" s="36"/>
      <c r="S23" s="33"/>
      <c r="T23" s="12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136"/>
      <c r="E24" s="146"/>
      <c r="F24" s="146"/>
      <c r="G24" s="146"/>
      <c r="H24" s="147"/>
      <c r="I24" s="136"/>
      <c r="J24" s="136"/>
      <c r="K24" s="21"/>
      <c r="L24" s="51"/>
      <c r="M24" s="51"/>
      <c r="N24" s="33"/>
      <c r="O24" s="33"/>
      <c r="P24" s="33"/>
      <c r="Q24" s="33"/>
      <c r="R24" s="32"/>
      <c r="S24" s="33"/>
      <c r="T24" s="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136"/>
      <c r="E25" s="136"/>
      <c r="F25" s="136"/>
      <c r="G25" s="136"/>
      <c r="H25" s="147"/>
      <c r="I25" s="136"/>
      <c r="J25" s="136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136"/>
      <c r="E26" s="138"/>
      <c r="F26" s="147"/>
      <c r="G26" s="147"/>
      <c r="H26" s="136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84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136"/>
      <c r="E27" s="138"/>
      <c r="F27" s="147"/>
      <c r="G27" s="147"/>
      <c r="H27" s="136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7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136"/>
      <c r="E28" s="138"/>
      <c r="F28" s="147"/>
      <c r="G28" s="136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2"/>
      <c r="S28" s="33"/>
      <c r="T28" s="12"/>
      <c r="U28" s="17"/>
      <c r="W28" s="12"/>
      <c r="X28" s="12"/>
      <c r="Y28" s="12"/>
      <c r="Z28" s="12"/>
    </row>
    <row r="29" spans="1:26" ht="20.100000000000001" customHeight="1" thickBot="1" x14ac:dyDescent="0.25">
      <c r="B29" s="14"/>
      <c r="C29" s="14"/>
      <c r="D29" s="136"/>
      <c r="E29" s="136"/>
      <c r="F29" s="136"/>
      <c r="G29" s="136"/>
      <c r="H29" s="136"/>
      <c r="I29" s="136"/>
      <c r="J29" s="141"/>
      <c r="K29" s="21"/>
      <c r="L29" s="51"/>
      <c r="M29" s="51"/>
      <c r="N29" s="33"/>
      <c r="O29" s="33"/>
      <c r="P29" s="33"/>
      <c r="Q29" s="33"/>
      <c r="R29" s="36"/>
      <c r="S29" s="33"/>
      <c r="T29" s="12"/>
      <c r="U29" s="12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</row>
    <row r="33" spans="2:26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325"/>
      <c r="C35" s="326"/>
      <c r="D35" s="326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84"/>
      <c r="U35" s="12"/>
      <c r="W35" s="12"/>
      <c r="X35" s="12"/>
      <c r="Y35" s="12"/>
      <c r="Z35" s="12"/>
    </row>
    <row r="36" spans="2:26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5"/>
      <c r="R37" s="32"/>
      <c r="S37" s="35"/>
      <c r="T37" s="84"/>
      <c r="U37" s="12"/>
      <c r="W37" s="12"/>
      <c r="X37" s="12"/>
      <c r="Y37" s="12"/>
      <c r="Z37" s="12"/>
    </row>
    <row r="38" spans="2:26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9"/>
      <c r="E40" s="147"/>
      <c r="F40" s="136"/>
      <c r="G40" s="147"/>
      <c r="H40" s="136"/>
      <c r="I40" s="136"/>
      <c r="J40" s="9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/>
      <c r="C41" s="14"/>
      <c r="D41" s="9"/>
      <c r="E41" s="147"/>
      <c r="F41" s="136"/>
      <c r="G41" s="147"/>
      <c r="H41" s="136"/>
      <c r="I41" s="136"/>
      <c r="J41" s="9"/>
      <c r="L41" s="51"/>
      <c r="M41" s="51"/>
      <c r="N41" s="33"/>
      <c r="O41" s="33"/>
      <c r="P41" s="33"/>
      <c r="Q41" s="35"/>
      <c r="R41" s="32"/>
      <c r="S41" s="35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9"/>
      <c r="E42" s="147"/>
      <c r="F42" s="136"/>
      <c r="G42" s="147"/>
      <c r="H42" s="136"/>
      <c r="I42" s="138"/>
      <c r="J42" s="9"/>
      <c r="L42" s="51"/>
      <c r="M42" s="51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/>
      <c r="C43" s="14"/>
      <c r="D43" s="9"/>
      <c r="E43" s="146"/>
      <c r="F43" s="136"/>
      <c r="G43" s="138"/>
      <c r="H43" s="136"/>
      <c r="I43" s="138"/>
      <c r="J43" s="9"/>
      <c r="L43" s="32"/>
      <c r="M43" s="32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</row>
    <row r="44" spans="2:26" x14ac:dyDescent="0.2">
      <c r="B44" s="14"/>
      <c r="C44" s="14"/>
      <c r="D44" s="9"/>
      <c r="E44" s="146"/>
      <c r="F44" s="136"/>
      <c r="G44" s="138"/>
      <c r="H44" s="136"/>
      <c r="I44" s="136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9"/>
      <c r="E45" s="146"/>
      <c r="F45" s="136"/>
      <c r="G45" s="136"/>
      <c r="H45" s="136"/>
      <c r="I45" s="146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/>
      <c r="C46" s="14"/>
      <c r="D46" s="9"/>
      <c r="E46" s="136"/>
      <c r="F46" s="136"/>
      <c r="G46" s="146"/>
      <c r="H46" s="136"/>
      <c r="I46" s="146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9"/>
      <c r="E47" s="138"/>
      <c r="F47" s="136"/>
      <c r="G47" s="146"/>
      <c r="H47" s="136"/>
      <c r="I47" s="146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9"/>
      <c r="E48" s="138"/>
      <c r="F48" s="136"/>
      <c r="G48" s="146"/>
      <c r="H48" s="136"/>
      <c r="I48" s="136"/>
      <c r="J48" s="9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</row>
    <row r="49" spans="2:26" x14ac:dyDescent="0.2">
      <c r="B49" s="14"/>
      <c r="C49" s="14"/>
      <c r="D49" s="9"/>
      <c r="E49" s="136"/>
      <c r="F49" s="136"/>
      <c r="G49" s="136"/>
      <c r="H49" s="136"/>
      <c r="I49" s="136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9"/>
      <c r="E50" s="136"/>
      <c r="F50" s="136"/>
      <c r="G50" s="136"/>
      <c r="H50" s="136"/>
      <c r="I50" s="136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0"/>
      <c r="E51" s="141"/>
      <c r="F51" s="141"/>
      <c r="G51" s="141"/>
      <c r="H51" s="141"/>
      <c r="I51" s="141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</row>
    <row r="52" spans="2:26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9"/>
      <c r="E53" s="136"/>
      <c r="F53" s="136"/>
      <c r="G53" s="136"/>
      <c r="H53" s="136"/>
      <c r="I53" s="136"/>
      <c r="J53" s="9"/>
      <c r="L53" s="51"/>
      <c r="M53" s="51"/>
      <c r="N53" s="33"/>
      <c r="O53" s="33"/>
      <c r="P53" s="33"/>
      <c r="Q53" s="35"/>
      <c r="R53" s="41"/>
      <c r="S53" s="35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9"/>
      <c r="E54" s="147"/>
      <c r="F54" s="136"/>
      <c r="G54" s="138"/>
      <c r="H54" s="136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9"/>
      <c r="E55" s="147"/>
      <c r="F55" s="136"/>
      <c r="G55" s="138"/>
      <c r="H55" s="136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9"/>
      <c r="E56" s="147"/>
      <c r="F56" s="146"/>
      <c r="G56" s="138"/>
      <c r="H56" s="13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9"/>
      <c r="E57" s="146"/>
      <c r="F57" s="146"/>
      <c r="G57" s="146"/>
      <c r="H57" s="13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9"/>
      <c r="E58" s="146"/>
      <c r="F58" s="146"/>
      <c r="G58" s="146"/>
      <c r="H58" s="147"/>
      <c r="I58" s="136"/>
      <c r="J58" s="9"/>
      <c r="L58" s="51"/>
      <c r="M58" s="51"/>
      <c r="N58" s="33"/>
      <c r="O58" s="33"/>
      <c r="P58" s="33"/>
      <c r="Q58" s="33"/>
      <c r="R58" s="78"/>
      <c r="S58" s="33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9"/>
      <c r="E59" s="136"/>
      <c r="F59" s="136"/>
      <c r="G59" s="136"/>
      <c r="H59" s="147"/>
      <c r="I59" s="136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9"/>
      <c r="E60" s="138"/>
      <c r="F60" s="147"/>
      <c r="G60" s="147"/>
      <c r="H60" s="136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9"/>
      <c r="E61" s="138"/>
      <c r="F61" s="147"/>
      <c r="G61" s="147"/>
      <c r="H61" s="136"/>
      <c r="I61" s="136"/>
      <c r="J61" s="9"/>
      <c r="L61" s="51"/>
      <c r="M61" s="51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9"/>
      <c r="E62" s="138"/>
      <c r="F62" s="147"/>
      <c r="G62" s="136"/>
      <c r="H62" s="136"/>
      <c r="I62" s="136"/>
      <c r="J62" s="9"/>
      <c r="L62" s="51"/>
      <c r="M62" s="51"/>
      <c r="N62" s="33"/>
      <c r="O62" s="33"/>
      <c r="P62" s="33"/>
      <c r="Q62" s="33"/>
      <c r="R62" s="78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9"/>
      <c r="E63" s="9"/>
      <c r="F63" s="9"/>
      <c r="G63" s="9"/>
      <c r="H63" s="9"/>
      <c r="I63" s="9"/>
      <c r="J63" s="9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0"/>
      <c r="E64" s="10"/>
      <c r="F64" s="10"/>
      <c r="G64" s="10"/>
      <c r="H64" s="10"/>
      <c r="I64" s="10"/>
      <c r="J64" s="10"/>
      <c r="L64" s="32"/>
      <c r="M64" s="32"/>
      <c r="N64" s="33"/>
      <c r="O64" s="33"/>
      <c r="P64" s="33"/>
      <c r="Q64" s="33"/>
      <c r="R64" s="32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32"/>
      <c r="M66" s="32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51"/>
      <c r="M67" s="51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51"/>
      <c r="M68" s="51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32"/>
      <c r="M70" s="32"/>
      <c r="N70" s="33"/>
      <c r="O70" s="33"/>
      <c r="P70" s="33"/>
      <c r="Q70" s="33"/>
      <c r="R70" s="32"/>
      <c r="S70" s="33"/>
      <c r="T70" s="12"/>
      <c r="U70" s="12"/>
      <c r="W70" s="12"/>
      <c r="X70" s="12"/>
      <c r="Y70" s="12"/>
      <c r="Z70" s="12"/>
    </row>
    <row r="71" spans="12:26" x14ac:dyDescent="0.2">
      <c r="L71" s="51"/>
      <c r="M71" s="51"/>
      <c r="N71" s="33"/>
      <c r="O71" s="33"/>
      <c r="P71" s="33"/>
      <c r="Q71" s="33"/>
      <c r="R71" s="78"/>
      <c r="S71" s="33"/>
      <c r="T71" s="12"/>
      <c r="U71" s="12"/>
      <c r="W71" s="12"/>
      <c r="X71" s="12"/>
      <c r="Y71" s="12"/>
      <c r="Z71" s="12"/>
    </row>
    <row r="72" spans="12:26" x14ac:dyDescent="0.2">
      <c r="L72" s="51"/>
      <c r="M72" s="51"/>
      <c r="N72" s="33"/>
      <c r="O72" s="33"/>
      <c r="P72" s="33"/>
      <c r="Q72" s="33"/>
      <c r="R72" s="78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51"/>
      <c r="M75" s="51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32"/>
      <c r="M76" s="32"/>
      <c r="N76" s="33"/>
      <c r="O76" s="33"/>
      <c r="P76" s="33"/>
      <c r="Q76" s="33"/>
      <c r="R76" s="32"/>
      <c r="S76" s="33"/>
      <c r="T76" s="12"/>
      <c r="U76" s="12"/>
      <c r="W76" s="12"/>
      <c r="X76" s="12"/>
      <c r="Y76" s="12"/>
      <c r="Z76" s="12"/>
    </row>
    <row r="77" spans="12:26" x14ac:dyDescent="0.2">
      <c r="L77" s="51"/>
      <c r="M77" s="51"/>
      <c r="N77" s="33"/>
      <c r="O77" s="33"/>
      <c r="P77" s="33"/>
      <c r="Q77" s="33"/>
      <c r="R77" s="78"/>
      <c r="S77" s="33"/>
      <c r="T77" s="12"/>
      <c r="U77" s="12"/>
      <c r="W77" s="12"/>
      <c r="X77" s="12"/>
      <c r="Y77" s="12"/>
      <c r="Z77" s="12"/>
    </row>
    <row r="78" spans="12:26" x14ac:dyDescent="0.2">
      <c r="L78" s="51"/>
      <c r="M78" s="51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32"/>
      <c r="M80" s="32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32"/>
      <c r="M82" s="32"/>
      <c r="N82" s="33"/>
      <c r="O82" s="33"/>
      <c r="P82" s="33"/>
      <c r="Q82" s="33"/>
      <c r="R82" s="32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6"/>
      <c r="S83" s="33"/>
      <c r="T83" s="12"/>
      <c r="U83" s="12"/>
      <c r="W83" s="12"/>
      <c r="X83" s="12"/>
      <c r="Y83" s="12"/>
      <c r="Z83" s="12"/>
    </row>
    <row r="84" spans="12:26" x14ac:dyDescent="0.2">
      <c r="L84" s="81"/>
      <c r="M84" s="81"/>
      <c r="N84" s="82"/>
      <c r="O84" s="82"/>
      <c r="P84" s="82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32"/>
      <c r="M85" s="32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32"/>
      <c r="M86" s="32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32"/>
      <c r="M88" s="32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51"/>
      <c r="M89" s="51"/>
      <c r="N89" s="33"/>
      <c r="O89" s="33"/>
      <c r="P89" s="33"/>
      <c r="Q89" s="33"/>
      <c r="R89" s="78"/>
      <c r="S89" s="33"/>
      <c r="T89" s="12"/>
      <c r="U89" s="12"/>
      <c r="W89" s="12"/>
      <c r="X89" s="12"/>
      <c r="Y89" s="12"/>
      <c r="Z89" s="12"/>
    </row>
    <row r="90" spans="12:26" x14ac:dyDescent="0.2">
      <c r="L90" s="51"/>
      <c r="M90" s="51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51"/>
      <c r="M92" s="51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51"/>
      <c r="M93" s="51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32"/>
      <c r="M94" s="32"/>
      <c r="N94" s="33"/>
      <c r="O94" s="33"/>
      <c r="P94" s="33"/>
      <c r="Q94" s="33"/>
      <c r="R94" s="32"/>
      <c r="S94" s="33"/>
      <c r="T94" s="12"/>
      <c r="U94" s="12"/>
      <c r="W94" s="12"/>
      <c r="X94" s="12"/>
      <c r="Y94" s="12"/>
      <c r="Z94" s="12"/>
    </row>
    <row r="95" spans="12:26" x14ac:dyDescent="0.2">
      <c r="L95" s="51"/>
      <c r="M95" s="51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L96" s="39"/>
      <c r="M96" s="39"/>
      <c r="S96" s="34"/>
    </row>
    <row r="97" spans="12:19" x14ac:dyDescent="0.25">
      <c r="L97" s="39"/>
      <c r="M97" s="39"/>
      <c r="S97" s="34"/>
    </row>
    <row r="98" spans="12:19" x14ac:dyDescent="0.25">
      <c r="S98" s="34"/>
    </row>
    <row r="99" spans="12:19" x14ac:dyDescent="0.25">
      <c r="S99" s="34"/>
    </row>
    <row r="100" spans="12:19" x14ac:dyDescent="0.25">
      <c r="S100" s="34"/>
    </row>
    <row r="101" spans="12:19" x14ac:dyDescent="0.25">
      <c r="S101" s="34"/>
    </row>
    <row r="102" spans="12:19" x14ac:dyDescent="0.25"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C841E-C533-47C2-924C-AA9896152C88}">
  <sheetPr>
    <pageSetUpPr fitToPage="1"/>
  </sheetPr>
  <dimension ref="A1:Z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4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27"/>
      <c r="C4" s="328"/>
      <c r="D4" s="4"/>
      <c r="E4" s="320"/>
      <c r="F4" s="321"/>
      <c r="G4" s="322"/>
      <c r="H4" s="320"/>
      <c r="I4" s="323"/>
      <c r="J4" s="324"/>
    </row>
    <row r="5" spans="1:26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165"/>
      <c r="M5" s="166"/>
      <c r="N5" s="166"/>
      <c r="O5" s="166"/>
      <c r="P5" s="166"/>
      <c r="Q5" s="166"/>
      <c r="R5" s="166"/>
      <c r="S5" s="166"/>
      <c r="T5" s="167"/>
      <c r="U5" s="17"/>
      <c r="W5" s="12"/>
    </row>
    <row r="6" spans="1:26" ht="20.100000000000001" customHeight="1" x14ac:dyDescent="0.2">
      <c r="B6" s="13"/>
      <c r="C6" s="13"/>
      <c r="D6" s="136"/>
      <c r="E6" s="146"/>
      <c r="F6" s="136"/>
      <c r="G6" s="138"/>
      <c r="H6" s="136"/>
      <c r="I6" s="138"/>
      <c r="J6" s="136"/>
      <c r="K6" s="21"/>
      <c r="L6" s="60"/>
      <c r="M6" s="60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136"/>
      <c r="E7" s="146"/>
      <c r="F7" s="136"/>
      <c r="G7" s="138"/>
      <c r="H7" s="136"/>
      <c r="I7" s="138"/>
      <c r="J7" s="136"/>
      <c r="K7" s="21"/>
      <c r="L7" s="75"/>
      <c r="M7" s="75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136"/>
      <c r="E8" s="146"/>
      <c r="F8" s="136"/>
      <c r="G8" s="138"/>
      <c r="H8" s="136"/>
      <c r="I8" s="138"/>
      <c r="J8" s="136"/>
      <c r="K8" s="21"/>
      <c r="L8" s="73"/>
      <c r="M8" s="73"/>
      <c r="N8" s="33"/>
      <c r="O8" s="33"/>
      <c r="P8" s="33"/>
      <c r="Q8" s="33"/>
      <c r="R8" s="42"/>
      <c r="S8" s="43"/>
      <c r="T8" s="33"/>
      <c r="U8" s="17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136"/>
      <c r="E9" s="147"/>
      <c r="F9" s="136"/>
      <c r="G9" s="147"/>
      <c r="H9" s="136"/>
      <c r="I9" s="146"/>
      <c r="J9" s="136"/>
      <c r="K9" s="26"/>
      <c r="L9" s="58"/>
      <c r="M9" s="58"/>
      <c r="N9" s="33"/>
      <c r="O9" s="33"/>
      <c r="P9" s="33"/>
      <c r="Q9" s="33"/>
      <c r="R9" s="42"/>
      <c r="S9" s="43"/>
      <c r="T9" s="33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136"/>
      <c r="E10" s="147"/>
      <c r="F10" s="136"/>
      <c r="G10" s="147"/>
      <c r="H10" s="136"/>
      <c r="I10" s="146"/>
      <c r="J10" s="136"/>
      <c r="K10" s="21"/>
      <c r="L10" s="54"/>
      <c r="M10" s="54"/>
      <c r="N10" s="33"/>
      <c r="O10" s="33"/>
      <c r="P10" s="33"/>
      <c r="Q10" s="33"/>
      <c r="R10" s="42"/>
      <c r="S10" s="43"/>
      <c r="T10" s="33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136"/>
      <c r="E11" s="147"/>
      <c r="F11" s="136"/>
      <c r="G11" s="147"/>
      <c r="H11" s="136"/>
      <c r="I11" s="146"/>
      <c r="J11" s="136"/>
      <c r="K11" s="21"/>
      <c r="L11" s="83"/>
      <c r="M11" s="83"/>
      <c r="N11" s="33"/>
      <c r="O11" s="33"/>
      <c r="P11" s="33"/>
      <c r="Q11" s="33"/>
      <c r="R11" s="32"/>
      <c r="S11" s="43"/>
      <c r="T11" s="33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136"/>
      <c r="E12" s="136"/>
      <c r="F12" s="136"/>
      <c r="G12" s="136"/>
      <c r="H12" s="136"/>
      <c r="I12" s="13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33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136"/>
      <c r="E13" s="136"/>
      <c r="F13" s="136"/>
      <c r="G13" s="136"/>
      <c r="H13" s="136"/>
      <c r="I13" s="136"/>
      <c r="J13" s="136"/>
      <c r="K13" s="21"/>
      <c r="L13" s="51"/>
      <c r="M13" s="51"/>
      <c r="N13" s="33"/>
      <c r="O13" s="33"/>
      <c r="P13" s="33"/>
      <c r="Q13" s="33"/>
      <c r="R13" s="42"/>
      <c r="S13" s="43"/>
      <c r="T13" s="33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136"/>
      <c r="E14" s="136"/>
      <c r="F14" s="136"/>
      <c r="G14" s="136"/>
      <c r="H14" s="136"/>
      <c r="I14" s="136"/>
      <c r="J14" s="136"/>
      <c r="K14" s="21"/>
      <c r="L14" s="51"/>
      <c r="M14" s="51"/>
      <c r="N14" s="33"/>
      <c r="O14" s="33"/>
      <c r="P14" s="33"/>
      <c r="Q14" s="33"/>
      <c r="R14" s="42"/>
      <c r="S14" s="43"/>
      <c r="T14" s="33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136"/>
      <c r="E15" s="136"/>
      <c r="F15" s="136"/>
      <c r="G15" s="136"/>
      <c r="H15" s="136"/>
      <c r="I15" s="136"/>
      <c r="J15" s="136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136"/>
      <c r="E16" s="136"/>
      <c r="F16" s="136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51"/>
      <c r="S18" s="43"/>
      <c r="T18" s="33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136"/>
      <c r="E19" s="138"/>
      <c r="F19" s="136"/>
      <c r="G19" s="136"/>
      <c r="H19" s="138"/>
      <c r="I19" s="136"/>
      <c r="J19" s="136"/>
      <c r="K19" s="21"/>
      <c r="L19" s="32"/>
      <c r="M19" s="32"/>
      <c r="N19" s="33"/>
      <c r="O19" s="33"/>
      <c r="P19" s="33"/>
      <c r="Q19" s="33"/>
      <c r="R19" s="32"/>
      <c r="S19" s="43"/>
      <c r="T19" s="33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136"/>
      <c r="E20" s="138"/>
      <c r="F20" s="136"/>
      <c r="G20" s="136"/>
      <c r="H20" s="138"/>
      <c r="I20" s="136"/>
      <c r="J20" s="136"/>
      <c r="K20" s="21"/>
      <c r="L20" s="32"/>
      <c r="M20" s="32"/>
      <c r="N20" s="33"/>
      <c r="O20" s="33"/>
      <c r="P20" s="33"/>
      <c r="Q20" s="33"/>
      <c r="R20" s="51"/>
      <c r="S20" s="43"/>
      <c r="T20" s="33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136"/>
      <c r="E21" s="138"/>
      <c r="F21" s="136"/>
      <c r="G21" s="136"/>
      <c r="H21" s="138"/>
      <c r="I21" s="136"/>
      <c r="J21" s="136"/>
      <c r="K21" s="21"/>
      <c r="L21" s="32"/>
      <c r="M21" s="32"/>
      <c r="N21" s="33"/>
      <c r="O21" s="33"/>
      <c r="P21" s="33"/>
      <c r="Q21" s="33"/>
      <c r="R21" s="51"/>
      <c r="S21" s="43"/>
      <c r="T21" s="33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136"/>
      <c r="E22" s="147"/>
      <c r="F22" s="136"/>
      <c r="G22" s="136"/>
      <c r="H22" s="146"/>
      <c r="I22" s="136"/>
      <c r="J22" s="136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136"/>
      <c r="E23" s="147"/>
      <c r="F23" s="136"/>
      <c r="G23" s="136"/>
      <c r="H23" s="146"/>
      <c r="I23" s="136"/>
      <c r="J23" s="136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136"/>
      <c r="E24" s="147"/>
      <c r="F24" s="136"/>
      <c r="G24" s="136"/>
      <c r="H24" s="136"/>
      <c r="I24" s="136"/>
      <c r="J24" s="136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136"/>
      <c r="E25" s="136"/>
      <c r="F25" s="136"/>
      <c r="G25" s="136"/>
      <c r="H25" s="147"/>
      <c r="I25" s="136"/>
      <c r="J25" s="136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136"/>
      <c r="E26" s="136"/>
      <c r="F26" s="136"/>
      <c r="G26" s="136"/>
      <c r="H26" s="147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136"/>
      <c r="E27" s="136"/>
      <c r="F27" s="136"/>
      <c r="G27" s="136"/>
      <c r="H27" s="147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136"/>
      <c r="E28" s="136"/>
      <c r="F28" s="136"/>
      <c r="G28" s="136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</row>
    <row r="29" spans="1:26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</row>
    <row r="31" spans="1:26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</row>
    <row r="32" spans="1:26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</row>
    <row r="33" spans="2:26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</row>
    <row r="36" spans="2:26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9"/>
      <c r="E40" s="146"/>
      <c r="F40" s="136"/>
      <c r="G40" s="138"/>
      <c r="H40" s="136"/>
      <c r="I40" s="138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</row>
    <row r="41" spans="2:26" x14ac:dyDescent="0.2">
      <c r="B41" s="14"/>
      <c r="C41" s="14"/>
      <c r="D41" s="9"/>
      <c r="E41" s="146"/>
      <c r="F41" s="136"/>
      <c r="G41" s="138"/>
      <c r="H41" s="136"/>
      <c r="I41" s="138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9"/>
      <c r="E42" s="146"/>
      <c r="F42" s="136"/>
      <c r="G42" s="138"/>
      <c r="H42" s="136"/>
      <c r="I42" s="138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</row>
    <row r="43" spans="2:26" x14ac:dyDescent="0.2">
      <c r="B43" s="14"/>
      <c r="C43" s="14"/>
      <c r="D43" s="9"/>
      <c r="E43" s="147"/>
      <c r="F43" s="136"/>
      <c r="G43" s="147"/>
      <c r="H43" s="136"/>
      <c r="I43" s="146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</row>
    <row r="44" spans="2:26" x14ac:dyDescent="0.2">
      <c r="B44" s="14"/>
      <c r="C44" s="14"/>
      <c r="D44" s="9"/>
      <c r="E44" s="147"/>
      <c r="F44" s="136"/>
      <c r="G44" s="147"/>
      <c r="H44" s="136"/>
      <c r="I44" s="146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9"/>
      <c r="E45" s="147"/>
      <c r="F45" s="136"/>
      <c r="G45" s="147"/>
      <c r="H45" s="136"/>
      <c r="I45" s="146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/>
      <c r="C46" s="14"/>
      <c r="D46" s="9"/>
      <c r="E46" s="136"/>
      <c r="F46" s="136"/>
      <c r="G46" s="136"/>
      <c r="H46" s="136"/>
      <c r="I46" s="136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9"/>
      <c r="E47" s="136"/>
      <c r="F47" s="136"/>
      <c r="G47" s="136"/>
      <c r="H47" s="136"/>
      <c r="I47" s="136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9"/>
      <c r="E48" s="136"/>
      <c r="F48" s="136"/>
      <c r="G48" s="136"/>
      <c r="H48" s="136"/>
      <c r="I48" s="136"/>
      <c r="J48" s="9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</row>
    <row r="49" spans="2:26" x14ac:dyDescent="0.2">
      <c r="B49" s="14"/>
      <c r="C49" s="14"/>
      <c r="D49" s="9"/>
      <c r="E49" s="136"/>
      <c r="F49" s="136"/>
      <c r="G49" s="136"/>
      <c r="H49" s="136"/>
      <c r="I49" s="136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9"/>
      <c r="E50" s="136"/>
      <c r="F50" s="136"/>
      <c r="G50" s="136"/>
      <c r="H50" s="136"/>
      <c r="I50" s="136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0"/>
      <c r="E51" s="141"/>
      <c r="F51" s="141"/>
      <c r="G51" s="141"/>
      <c r="H51" s="141"/>
      <c r="I51" s="141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</row>
    <row r="52" spans="2:26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9"/>
      <c r="E53" s="138"/>
      <c r="F53" s="136"/>
      <c r="G53" s="136"/>
      <c r="H53" s="138"/>
      <c r="I53" s="136"/>
      <c r="J53" s="9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9"/>
      <c r="E54" s="138"/>
      <c r="F54" s="136"/>
      <c r="G54" s="136"/>
      <c r="H54" s="138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9"/>
      <c r="E55" s="138"/>
      <c r="F55" s="136"/>
      <c r="G55" s="136"/>
      <c r="H55" s="138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9"/>
      <c r="E56" s="147"/>
      <c r="F56" s="136"/>
      <c r="G56" s="136"/>
      <c r="H56" s="14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9"/>
      <c r="E57" s="147"/>
      <c r="F57" s="136"/>
      <c r="G57" s="136"/>
      <c r="H57" s="14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9"/>
      <c r="E58" s="147"/>
      <c r="F58" s="136"/>
      <c r="G58" s="136"/>
      <c r="H58" s="136"/>
      <c r="I58" s="136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9"/>
      <c r="E59" s="136"/>
      <c r="F59" s="136"/>
      <c r="G59" s="136"/>
      <c r="H59" s="147"/>
      <c r="I59" s="136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9"/>
      <c r="E60" s="136"/>
      <c r="F60" s="136"/>
      <c r="G60" s="136"/>
      <c r="H60" s="147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9"/>
      <c r="E61" s="136"/>
      <c r="F61" s="136"/>
      <c r="G61" s="136"/>
      <c r="H61" s="147"/>
      <c r="I61" s="136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9"/>
      <c r="E62" s="136"/>
      <c r="F62" s="136"/>
      <c r="G62" s="136"/>
      <c r="H62" s="136"/>
      <c r="I62" s="136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9"/>
      <c r="E63" s="136"/>
      <c r="F63" s="136"/>
      <c r="G63" s="136"/>
      <c r="H63" s="136"/>
      <c r="I63" s="136"/>
      <c r="J63" s="9"/>
      <c r="L63" s="51"/>
      <c r="M63" s="51"/>
      <c r="N63" s="33"/>
      <c r="O63" s="33"/>
      <c r="P63" s="33"/>
      <c r="Q63" s="33"/>
      <c r="R63" s="78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0"/>
      <c r="E64" s="141"/>
      <c r="F64" s="141"/>
      <c r="G64" s="141"/>
      <c r="H64" s="141"/>
      <c r="I64" s="141"/>
      <c r="J64" s="10"/>
      <c r="L64" s="32"/>
      <c r="M64" s="32"/>
      <c r="N64" s="33"/>
      <c r="O64" s="33"/>
      <c r="P64" s="33"/>
      <c r="Q64" s="33"/>
      <c r="R64" s="32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51"/>
      <c r="M66" s="51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51"/>
      <c r="M67" s="51"/>
      <c r="N67" s="33"/>
      <c r="O67" s="33"/>
      <c r="P67" s="33"/>
      <c r="Q67" s="33"/>
      <c r="R67" s="78"/>
      <c r="S67" s="33"/>
      <c r="T67" s="12"/>
      <c r="U67" s="12"/>
      <c r="W67" s="12"/>
      <c r="X67" s="12"/>
      <c r="Y67" s="12"/>
      <c r="Z67" s="12"/>
    </row>
    <row r="68" spans="12:26" x14ac:dyDescent="0.2">
      <c r="L68" s="32"/>
      <c r="M68" s="32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32"/>
      <c r="M70" s="32"/>
      <c r="N70" s="33"/>
      <c r="O70" s="33"/>
      <c r="P70" s="33"/>
      <c r="Q70" s="33"/>
      <c r="R70" s="32"/>
      <c r="S70" s="33"/>
      <c r="T70" s="12"/>
      <c r="U70" s="12"/>
      <c r="W70" s="12"/>
      <c r="X70" s="12"/>
      <c r="Y70" s="12"/>
      <c r="Z70" s="12"/>
    </row>
    <row r="71" spans="12:26" x14ac:dyDescent="0.2">
      <c r="L71" s="32"/>
      <c r="M71" s="32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51"/>
      <c r="M72" s="51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51"/>
      <c r="M73" s="51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32"/>
      <c r="M75" s="32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78"/>
      <c r="S76" s="33"/>
      <c r="T76" s="12"/>
      <c r="U76" s="12"/>
      <c r="W76" s="12"/>
      <c r="X76" s="12"/>
      <c r="Y76" s="12"/>
      <c r="Z76" s="12"/>
    </row>
    <row r="77" spans="12:26" x14ac:dyDescent="0.2">
      <c r="L77" s="51"/>
      <c r="M77" s="51"/>
      <c r="N77" s="33"/>
      <c r="O77" s="33"/>
      <c r="P77" s="33"/>
      <c r="Q77" s="33"/>
      <c r="R77" s="78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51"/>
      <c r="M80" s="51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51"/>
      <c r="M82" s="51"/>
      <c r="N82" s="33"/>
      <c r="O82" s="33"/>
      <c r="P82" s="33"/>
      <c r="Q82" s="33"/>
      <c r="R82" s="78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32"/>
      <c r="M85" s="32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32"/>
      <c r="M86" s="32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51"/>
      <c r="M88" s="51"/>
      <c r="N88" s="33"/>
      <c r="O88" s="33"/>
      <c r="P88" s="33"/>
      <c r="Q88" s="33"/>
      <c r="R88" s="36"/>
      <c r="S88" s="33"/>
      <c r="T88" s="12"/>
      <c r="U88" s="12"/>
      <c r="W88" s="12"/>
      <c r="X88" s="12"/>
      <c r="Y88" s="12"/>
      <c r="Z88" s="12"/>
    </row>
    <row r="89" spans="12:26" x14ac:dyDescent="0.2">
      <c r="L89" s="81"/>
      <c r="M89" s="81"/>
      <c r="N89" s="82"/>
      <c r="O89" s="82"/>
      <c r="P89" s="82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32"/>
      <c r="M90" s="32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32"/>
      <c r="M92" s="32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51"/>
      <c r="M94" s="51"/>
      <c r="N94" s="33"/>
      <c r="O94" s="33"/>
      <c r="P94" s="33"/>
      <c r="Q94" s="33"/>
      <c r="R94" s="78"/>
      <c r="S94" s="33"/>
      <c r="T94" s="12"/>
      <c r="U94" s="12"/>
      <c r="W94" s="12"/>
      <c r="X94" s="12"/>
      <c r="Y94" s="12"/>
      <c r="Z94" s="12"/>
    </row>
    <row r="95" spans="12:26" x14ac:dyDescent="0.2">
      <c r="L95" s="51"/>
      <c r="M95" s="51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1C35-5CEE-471C-A4B3-6ECB43955E81}">
  <sheetPr>
    <pageSetUpPr fitToPage="1"/>
  </sheetPr>
  <dimension ref="A1:Z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27"/>
      <c r="C4" s="328"/>
      <c r="D4" s="4"/>
      <c r="E4" s="320"/>
      <c r="F4" s="321"/>
      <c r="G4" s="322"/>
      <c r="H4" s="320"/>
      <c r="I4" s="323"/>
      <c r="J4" s="324"/>
    </row>
    <row r="5" spans="1:26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6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54"/>
      <c r="M6" s="54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54"/>
      <c r="M7" s="54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56"/>
      <c r="M8" s="56"/>
      <c r="N8" s="33"/>
      <c r="O8" s="33"/>
      <c r="P8" s="33"/>
      <c r="Q8" s="33"/>
      <c r="R8" s="32"/>
      <c r="S8" s="43"/>
      <c r="T8" s="33"/>
      <c r="U8" s="85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21"/>
      <c r="L10" s="51"/>
      <c r="M10" s="51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</row>
    <row r="29" spans="1:26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</row>
    <row r="33" spans="2:26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</row>
    <row r="35" spans="2:26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</row>
    <row r="36" spans="2:26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151"/>
      <c r="E40" s="152"/>
      <c r="F40" s="152"/>
      <c r="G40" s="152"/>
      <c r="H40" s="152"/>
      <c r="I40" s="152"/>
      <c r="J40" s="153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/>
      <c r="C41" s="14"/>
      <c r="D41" s="154"/>
      <c r="E41" s="155"/>
      <c r="F41" s="155"/>
      <c r="G41" s="155"/>
      <c r="H41" s="155"/>
      <c r="I41" s="155"/>
      <c r="J41" s="156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154"/>
      <c r="E42" s="155"/>
      <c r="F42" s="155"/>
      <c r="G42" s="155"/>
      <c r="H42" s="155"/>
      <c r="I42" s="155"/>
      <c r="J42" s="156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/>
      <c r="C43" s="14"/>
      <c r="D43" s="154"/>
      <c r="E43" s="155"/>
      <c r="F43" s="155"/>
      <c r="G43" s="155"/>
      <c r="H43" s="155"/>
      <c r="I43" s="155"/>
      <c r="J43" s="156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</row>
    <row r="44" spans="2:26" x14ac:dyDescent="0.2">
      <c r="B44" s="14"/>
      <c r="C44" s="14"/>
      <c r="D44" s="154"/>
      <c r="E44" s="155"/>
      <c r="F44" s="155"/>
      <c r="G44" s="155"/>
      <c r="H44" s="155"/>
      <c r="I44" s="155"/>
      <c r="J44" s="156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154"/>
      <c r="E45" s="155"/>
      <c r="F45" s="155"/>
      <c r="G45" s="155"/>
      <c r="H45" s="155"/>
      <c r="I45" s="155"/>
      <c r="J45" s="156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</row>
    <row r="46" spans="2:26" x14ac:dyDescent="0.2">
      <c r="B46" s="14"/>
      <c r="C46" s="14"/>
      <c r="D46" s="154"/>
      <c r="E46" s="155"/>
      <c r="F46" s="155"/>
      <c r="G46" s="155"/>
      <c r="H46" s="155"/>
      <c r="I46" s="155"/>
      <c r="J46" s="156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154"/>
      <c r="E47" s="155"/>
      <c r="F47" s="155"/>
      <c r="G47" s="155"/>
      <c r="H47" s="155"/>
      <c r="I47" s="155"/>
      <c r="J47" s="156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154"/>
      <c r="E48" s="155"/>
      <c r="F48" s="155"/>
      <c r="G48" s="155"/>
      <c r="H48" s="155"/>
      <c r="I48" s="155"/>
      <c r="J48" s="156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</row>
    <row r="49" spans="2:26" x14ac:dyDescent="0.2">
      <c r="B49" s="14"/>
      <c r="C49" s="14"/>
      <c r="D49" s="154"/>
      <c r="E49" s="155"/>
      <c r="F49" s="155"/>
      <c r="G49" s="155"/>
      <c r="H49" s="155"/>
      <c r="I49" s="155"/>
      <c r="J49" s="156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154"/>
      <c r="E50" s="155"/>
      <c r="F50" s="155"/>
      <c r="G50" s="155"/>
      <c r="H50" s="155"/>
      <c r="I50" s="155"/>
      <c r="J50" s="156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57"/>
      <c r="E51" s="158"/>
      <c r="F51" s="158"/>
      <c r="G51" s="158"/>
      <c r="H51" s="158"/>
      <c r="I51" s="158"/>
      <c r="J51" s="46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</row>
    <row r="52" spans="2:26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151"/>
      <c r="E53" s="152"/>
      <c r="F53" s="152"/>
      <c r="G53" s="152"/>
      <c r="H53" s="152"/>
      <c r="I53" s="152"/>
      <c r="J53" s="153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154"/>
      <c r="E54" s="155"/>
      <c r="F54" s="155"/>
      <c r="G54" s="155"/>
      <c r="H54" s="155"/>
      <c r="I54" s="155"/>
      <c r="J54" s="15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154"/>
      <c r="E55" s="155"/>
      <c r="F55" s="155"/>
      <c r="G55" s="155"/>
      <c r="H55" s="155"/>
      <c r="I55" s="155"/>
      <c r="J55" s="156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154"/>
      <c r="E56" s="155"/>
      <c r="F56" s="155"/>
      <c r="G56" s="155"/>
      <c r="H56" s="155"/>
      <c r="I56" s="155"/>
      <c r="J56" s="15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154"/>
      <c r="E57" s="155"/>
      <c r="F57" s="155"/>
      <c r="G57" s="155"/>
      <c r="H57" s="155"/>
      <c r="I57" s="155"/>
      <c r="J57" s="15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154"/>
      <c r="E58" s="155"/>
      <c r="F58" s="155"/>
      <c r="G58" s="155"/>
      <c r="H58" s="155"/>
      <c r="I58" s="155"/>
      <c r="J58" s="15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154"/>
      <c r="E59" s="155"/>
      <c r="F59" s="155"/>
      <c r="G59" s="155"/>
      <c r="H59" s="155"/>
      <c r="I59" s="155"/>
      <c r="J59" s="156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154"/>
      <c r="E60" s="155"/>
      <c r="F60" s="155"/>
      <c r="G60" s="155"/>
      <c r="H60" s="155"/>
      <c r="I60" s="155"/>
      <c r="J60" s="156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154"/>
      <c r="E61" s="155"/>
      <c r="F61" s="155"/>
      <c r="G61" s="155"/>
      <c r="H61" s="155"/>
      <c r="I61" s="155"/>
      <c r="J61" s="156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154"/>
      <c r="E62" s="155"/>
      <c r="F62" s="155"/>
      <c r="G62" s="155"/>
      <c r="H62" s="155"/>
      <c r="I62" s="155"/>
      <c r="J62" s="15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154"/>
      <c r="E63" s="155"/>
      <c r="F63" s="155"/>
      <c r="G63" s="155"/>
      <c r="H63" s="155"/>
      <c r="I63" s="155"/>
      <c r="J63" s="156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57"/>
      <c r="E64" s="158"/>
      <c r="F64" s="158"/>
      <c r="G64" s="158"/>
      <c r="H64" s="158"/>
      <c r="I64" s="158"/>
      <c r="J64" s="46"/>
      <c r="L64" s="51"/>
      <c r="M64" s="51"/>
      <c r="N64" s="33"/>
      <c r="O64" s="33"/>
      <c r="P64" s="33"/>
      <c r="Q64" s="33"/>
      <c r="R64" s="78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51"/>
      <c r="M66" s="51"/>
      <c r="N66" s="33"/>
      <c r="O66" s="33"/>
      <c r="P66" s="33"/>
      <c r="Q66" s="33"/>
      <c r="R66" s="78"/>
      <c r="S66" s="33"/>
      <c r="T66" s="12"/>
      <c r="U66" s="12"/>
      <c r="W66" s="12"/>
      <c r="X66" s="12"/>
      <c r="Y66" s="12"/>
      <c r="Z66" s="12"/>
    </row>
    <row r="67" spans="12:26" x14ac:dyDescent="0.2">
      <c r="L67" s="32"/>
      <c r="M67" s="32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32"/>
      <c r="M68" s="32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51"/>
      <c r="M69" s="51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51"/>
      <c r="M70" s="51"/>
      <c r="N70" s="33"/>
      <c r="O70" s="33"/>
      <c r="P70" s="33"/>
      <c r="Q70" s="33"/>
      <c r="R70" s="78"/>
      <c r="S70" s="33"/>
      <c r="T70" s="12"/>
      <c r="U70" s="12"/>
      <c r="W70" s="12"/>
      <c r="X70" s="12"/>
      <c r="Y70" s="12"/>
      <c r="Z70" s="12"/>
    </row>
    <row r="71" spans="12:26" x14ac:dyDescent="0.2">
      <c r="L71" s="32"/>
      <c r="M71" s="32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32"/>
      <c r="M72" s="32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51"/>
      <c r="M75" s="51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32"/>
      <c r="S76" s="33"/>
      <c r="T76" s="12"/>
      <c r="U76" s="12"/>
      <c r="W76" s="12"/>
      <c r="X76" s="12"/>
      <c r="Y76" s="12"/>
      <c r="Z76" s="12"/>
    </row>
    <row r="77" spans="12:26" x14ac:dyDescent="0.2">
      <c r="L77" s="32"/>
      <c r="M77" s="32"/>
      <c r="N77" s="33"/>
      <c r="O77" s="33"/>
      <c r="P77" s="33"/>
      <c r="Q77" s="33"/>
      <c r="R77" s="32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51"/>
      <c r="M79" s="51"/>
      <c r="N79" s="33"/>
      <c r="O79" s="33"/>
      <c r="P79" s="33"/>
      <c r="Q79" s="33"/>
      <c r="R79" s="78"/>
      <c r="S79" s="33"/>
      <c r="T79" s="12"/>
      <c r="U79" s="12"/>
      <c r="W79" s="12"/>
      <c r="X79" s="12"/>
      <c r="Y79" s="12"/>
      <c r="Z79" s="12"/>
    </row>
    <row r="80" spans="12:26" x14ac:dyDescent="0.2">
      <c r="L80" s="51"/>
      <c r="M80" s="51"/>
      <c r="N80" s="33"/>
      <c r="O80" s="33"/>
      <c r="P80" s="33"/>
      <c r="Q80" s="33"/>
      <c r="R80" s="78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32"/>
      <c r="M82" s="32"/>
      <c r="N82" s="33"/>
      <c r="O82" s="33"/>
      <c r="P82" s="33"/>
      <c r="Q82" s="33"/>
      <c r="R82" s="32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51"/>
      <c r="M85" s="51"/>
      <c r="N85" s="33"/>
      <c r="O85" s="33"/>
      <c r="P85" s="33"/>
      <c r="Q85" s="33"/>
      <c r="R85" s="78"/>
      <c r="S85" s="33"/>
      <c r="T85" s="12"/>
      <c r="U85" s="12"/>
      <c r="W85" s="12"/>
      <c r="X85" s="12"/>
      <c r="Y85" s="12"/>
      <c r="Z85" s="12"/>
    </row>
    <row r="86" spans="12:26" x14ac:dyDescent="0.2">
      <c r="L86" s="51"/>
      <c r="M86" s="51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32"/>
      <c r="M88" s="32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32"/>
      <c r="M89" s="32"/>
      <c r="N89" s="33"/>
      <c r="O89" s="33"/>
      <c r="P89" s="33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32"/>
      <c r="M90" s="32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51"/>
      <c r="M91" s="51"/>
      <c r="N91" s="33"/>
      <c r="O91" s="33"/>
      <c r="P91" s="33"/>
      <c r="Q91" s="33"/>
      <c r="R91" s="36"/>
      <c r="S91" s="33"/>
      <c r="T91" s="12"/>
      <c r="U91" s="12"/>
      <c r="W91" s="12"/>
      <c r="X91" s="12"/>
      <c r="Y91" s="12"/>
      <c r="Z91" s="12"/>
    </row>
    <row r="92" spans="12:26" x14ac:dyDescent="0.2">
      <c r="L92" s="81"/>
      <c r="M92" s="81"/>
      <c r="N92" s="82"/>
      <c r="O92" s="82"/>
      <c r="P92" s="82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32"/>
      <c r="M94" s="32"/>
      <c r="N94" s="33"/>
      <c r="O94" s="33"/>
      <c r="P94" s="33"/>
      <c r="Q94" s="33"/>
      <c r="R94" s="32"/>
      <c r="S94" s="33"/>
      <c r="T94" s="12"/>
      <c r="U94" s="12"/>
      <c r="W94" s="12"/>
      <c r="X94" s="12"/>
      <c r="Y94" s="12"/>
      <c r="Z94" s="12"/>
    </row>
    <row r="95" spans="12:26" x14ac:dyDescent="0.2">
      <c r="L95" s="32"/>
      <c r="M95" s="32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00C03-2053-4760-BF87-D1E0769086D3}">
  <sheetPr>
    <pageSetUpPr fitToPage="1"/>
  </sheetPr>
  <dimension ref="A1:AA117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7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68"/>
      <c r="E6" s="144"/>
      <c r="F6" s="137"/>
      <c r="G6" s="132"/>
      <c r="H6" s="185"/>
      <c r="I6" s="132"/>
      <c r="J6" s="137"/>
      <c r="K6" s="21"/>
      <c r="L6" s="76"/>
      <c r="M6" s="76"/>
      <c r="N6" s="33"/>
      <c r="O6" s="33"/>
      <c r="P6" s="33"/>
      <c r="Q6" s="33"/>
      <c r="R6" s="42"/>
      <c r="S6" s="49"/>
      <c r="T6" s="35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144"/>
      <c r="F7" s="137"/>
      <c r="G7" s="132"/>
      <c r="H7" s="186"/>
      <c r="I7" s="132"/>
      <c r="J7" s="137"/>
      <c r="K7" s="21"/>
      <c r="L7" s="52"/>
      <c r="M7" s="52"/>
      <c r="N7" s="33"/>
      <c r="O7" s="33"/>
      <c r="P7" s="33"/>
      <c r="Q7" s="33"/>
      <c r="R7" s="32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132"/>
      <c r="F8" s="137"/>
      <c r="G8" s="132"/>
      <c r="H8" s="135"/>
      <c r="I8" s="132"/>
      <c r="J8" s="137"/>
      <c r="K8" s="21"/>
      <c r="L8" s="65"/>
      <c r="M8" s="65"/>
      <c r="N8" s="33"/>
      <c r="O8" s="33"/>
      <c r="P8" s="33"/>
      <c r="Q8" s="33"/>
      <c r="R8" s="36"/>
      <c r="S8" s="51"/>
      <c r="T8" s="35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6"/>
      <c r="E9" s="132"/>
      <c r="F9" s="137"/>
      <c r="G9" s="135"/>
      <c r="H9" s="135"/>
      <c r="I9" s="144"/>
      <c r="J9" s="136"/>
      <c r="K9" s="26"/>
      <c r="L9" s="55"/>
      <c r="M9" s="55"/>
      <c r="N9" s="33"/>
      <c r="O9" s="33"/>
      <c r="P9" s="33"/>
      <c r="Q9" s="33"/>
      <c r="R9" s="49"/>
      <c r="S9" s="49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85"/>
      <c r="E10" s="136"/>
      <c r="F10" s="136"/>
      <c r="G10" s="135"/>
      <c r="H10" s="136"/>
      <c r="I10" s="144"/>
      <c r="J10" s="137"/>
      <c r="K10" s="21"/>
      <c r="L10" s="63"/>
      <c r="M10" s="63"/>
      <c r="N10" s="33"/>
      <c r="O10" s="33"/>
      <c r="P10" s="33"/>
      <c r="Q10" s="33"/>
      <c r="R10" s="32"/>
      <c r="S10" s="51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85"/>
      <c r="E11" s="132"/>
      <c r="F11" s="185"/>
      <c r="G11" s="136"/>
      <c r="H11" s="131"/>
      <c r="I11" s="137"/>
      <c r="J11" s="137"/>
      <c r="K11" s="53"/>
      <c r="L11" s="61"/>
      <c r="M11" s="61"/>
      <c r="N11" s="33"/>
      <c r="O11" s="33"/>
      <c r="P11" s="33"/>
      <c r="Q11" s="33"/>
      <c r="R11" s="61"/>
      <c r="S11" s="51"/>
      <c r="T11" s="33"/>
      <c r="U11" s="53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2"/>
      <c r="F12" s="187"/>
      <c r="G12" s="144"/>
      <c r="H12" s="131"/>
      <c r="I12" s="137"/>
      <c r="J12" s="137"/>
      <c r="K12" s="17"/>
      <c r="L12" s="74"/>
      <c r="M12" s="74"/>
      <c r="N12" s="33"/>
      <c r="O12" s="33"/>
      <c r="P12" s="33"/>
      <c r="Q12" s="33"/>
      <c r="R12" s="32"/>
      <c r="S12" s="51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5"/>
      <c r="E13" s="132"/>
      <c r="F13" s="131"/>
      <c r="G13" s="144"/>
      <c r="H13" s="132"/>
      <c r="I13" s="137"/>
      <c r="J13" s="136"/>
      <c r="K13" s="17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5"/>
      <c r="E14" s="137"/>
      <c r="F14" s="131"/>
      <c r="G14" s="136"/>
      <c r="H14" s="132"/>
      <c r="I14" s="136"/>
      <c r="J14" s="185"/>
      <c r="K14" s="17"/>
      <c r="L14" s="51"/>
      <c r="M14" s="51"/>
      <c r="N14" s="33"/>
      <c r="O14" s="33"/>
      <c r="P14" s="33"/>
      <c r="Q14" s="33"/>
      <c r="R14" s="163"/>
      <c r="S14" s="164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7"/>
      <c r="E15" s="137"/>
      <c r="F15" s="132"/>
      <c r="G15" s="136"/>
      <c r="H15" s="136"/>
      <c r="I15" s="138"/>
      <c r="J15" s="188"/>
      <c r="K15" s="17"/>
      <c r="L15" s="32"/>
      <c r="M15" s="32"/>
      <c r="N15" s="33"/>
      <c r="O15" s="33"/>
      <c r="P15" s="33"/>
      <c r="Q15" s="33"/>
      <c r="R15" s="163"/>
      <c r="S15" s="164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7"/>
      <c r="E16" s="137"/>
      <c r="F16" s="132"/>
      <c r="G16" s="136"/>
      <c r="H16" s="136"/>
      <c r="I16" s="138"/>
      <c r="J16" s="136"/>
      <c r="K16" s="17"/>
      <c r="L16" s="32"/>
      <c r="M16" s="32"/>
      <c r="N16" s="33"/>
      <c r="O16" s="33"/>
      <c r="P16" s="33"/>
      <c r="Q16" s="33"/>
      <c r="R16" s="163"/>
      <c r="S16" s="164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9"/>
      <c r="H17" s="10"/>
      <c r="I17" s="9"/>
      <c r="J17" s="10"/>
      <c r="K17" s="17"/>
      <c r="L17" s="76"/>
      <c r="M17" s="76"/>
      <c r="N17" s="33"/>
      <c r="O17" s="33"/>
      <c r="P17" s="33"/>
      <c r="Q17" s="33"/>
      <c r="R17" s="228"/>
      <c r="S17" s="49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17"/>
      <c r="L18" s="172"/>
      <c r="M18" s="172"/>
      <c r="N18" s="17"/>
      <c r="O18" s="17"/>
      <c r="P18" s="17"/>
      <c r="Q18" s="17"/>
      <c r="R18" s="52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6"/>
      <c r="E19" s="185"/>
      <c r="F19" s="185"/>
      <c r="G19" s="137"/>
      <c r="H19" s="185"/>
      <c r="I19" s="168"/>
      <c r="J19" s="168"/>
      <c r="K19" s="17"/>
      <c r="L19" s="172"/>
      <c r="M19" s="172"/>
      <c r="N19" s="17"/>
      <c r="O19" s="17"/>
      <c r="P19" s="17"/>
      <c r="Q19" s="17"/>
      <c r="R19" s="5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5"/>
      <c r="E20" s="185"/>
      <c r="F20" s="186"/>
      <c r="G20" s="137"/>
      <c r="H20" s="186"/>
      <c r="I20" s="136"/>
      <c r="J20" s="136"/>
      <c r="K20" s="17"/>
      <c r="L20" s="172"/>
      <c r="M20" s="172"/>
      <c r="N20" s="17"/>
      <c r="O20" s="17"/>
      <c r="P20" s="17"/>
      <c r="Q20" s="17"/>
      <c r="R20" s="52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5"/>
      <c r="E21" s="132"/>
      <c r="F21" s="131"/>
      <c r="G21" s="135"/>
      <c r="H21" s="132"/>
      <c r="I21" s="132"/>
      <c r="J21" s="136"/>
      <c r="K21" s="17"/>
      <c r="L21" s="66"/>
      <c r="M21" s="66"/>
      <c r="N21" s="33"/>
      <c r="O21" s="33"/>
      <c r="P21" s="33"/>
      <c r="Q21" s="33"/>
      <c r="R21" s="65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7"/>
      <c r="E22" s="132"/>
      <c r="F22" s="131"/>
      <c r="G22" s="135"/>
      <c r="H22" s="132"/>
      <c r="I22" s="132"/>
      <c r="J22" s="136"/>
      <c r="K22" s="17"/>
      <c r="L22" s="169"/>
      <c r="M22" s="169"/>
      <c r="N22" s="17"/>
      <c r="O22" s="17"/>
      <c r="P22" s="17"/>
      <c r="Q22" s="17"/>
      <c r="R22" s="65"/>
      <c r="S22" s="51"/>
      <c r="T22" s="33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7"/>
      <c r="E23" s="132"/>
      <c r="F23" s="137"/>
      <c r="G23" s="144"/>
      <c r="H23" s="136"/>
      <c r="I23" s="136"/>
      <c r="J23" s="136"/>
      <c r="K23" s="17"/>
      <c r="L23" s="55"/>
      <c r="M23" s="55"/>
      <c r="N23" s="33"/>
      <c r="O23" s="33"/>
      <c r="P23" s="33"/>
      <c r="Q23" s="33"/>
      <c r="R23" s="55"/>
      <c r="S23" s="49"/>
      <c r="T23" s="33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7"/>
      <c r="G24" s="144"/>
      <c r="H24" s="144"/>
      <c r="I24" s="136"/>
      <c r="J24" s="136"/>
      <c r="K24" s="17"/>
      <c r="L24" s="64"/>
      <c r="M24" s="64"/>
      <c r="N24" s="33"/>
      <c r="O24" s="33"/>
      <c r="P24" s="33"/>
      <c r="Q24" s="33"/>
      <c r="R24" s="63"/>
      <c r="S24" s="51"/>
      <c r="T24" s="33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85"/>
      <c r="E25" s="135"/>
      <c r="F25" s="136"/>
      <c r="G25" s="136"/>
      <c r="H25" s="144"/>
      <c r="I25" s="136"/>
      <c r="J25" s="136"/>
      <c r="K25" s="17"/>
      <c r="L25" s="191"/>
      <c r="M25" s="191"/>
      <c r="N25" s="17"/>
      <c r="O25" s="17"/>
      <c r="P25" s="17"/>
      <c r="Q25" s="17"/>
      <c r="R25" s="63"/>
      <c r="S25" s="51"/>
      <c r="T25" s="33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85"/>
      <c r="E26" s="135"/>
      <c r="F26" s="135"/>
      <c r="G26" s="131"/>
      <c r="H26" s="135"/>
      <c r="I26" s="136"/>
      <c r="J26" s="136"/>
      <c r="K26" s="53"/>
      <c r="L26" s="61"/>
      <c r="M26" s="61"/>
      <c r="N26" s="17"/>
      <c r="O26" s="17"/>
      <c r="P26" s="17"/>
      <c r="Q26" s="17"/>
      <c r="R26" s="61"/>
      <c r="S26" s="51"/>
      <c r="T26" s="33"/>
      <c r="U26" s="53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4"/>
      <c r="E27" s="138"/>
      <c r="F27" s="135"/>
      <c r="G27" s="131"/>
      <c r="H27" s="135"/>
      <c r="I27" s="136"/>
      <c r="J27" s="136"/>
      <c r="K27" s="53"/>
      <c r="L27" s="61"/>
      <c r="M27" s="61"/>
      <c r="N27" s="17"/>
      <c r="O27" s="17"/>
      <c r="P27" s="17"/>
      <c r="Q27" s="17"/>
      <c r="R27" s="61"/>
      <c r="S27" s="51"/>
      <c r="T27" s="33"/>
      <c r="U27" s="53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44"/>
      <c r="E28" s="138"/>
      <c r="F28" s="138"/>
      <c r="G28" s="138"/>
      <c r="H28" s="189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8"/>
      <c r="G29" s="138"/>
      <c r="H29" s="189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75"/>
      <c r="G30" s="141"/>
      <c r="H30" s="175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ht="20.100000000000001" customHeight="1" x14ac:dyDescent="0.2">
      <c r="B40" s="13"/>
      <c r="C40" s="13"/>
      <c r="D40" s="168"/>
      <c r="E40" s="144"/>
      <c r="F40" s="137"/>
      <c r="G40" s="132"/>
      <c r="H40" s="185"/>
      <c r="I40" s="132"/>
      <c r="J40" s="137"/>
      <c r="L40" s="51"/>
      <c r="M40" s="51"/>
      <c r="N40" s="33"/>
      <c r="O40" s="33"/>
      <c r="P40" s="33"/>
      <c r="Q40" s="35"/>
      <c r="R40" s="32"/>
      <c r="S40" s="35"/>
      <c r="T40" s="12"/>
      <c r="U40" s="12"/>
      <c r="W40" s="12"/>
      <c r="X40" s="12"/>
      <c r="Y40" s="12"/>
      <c r="Z40" s="12"/>
      <c r="AA40" s="12"/>
    </row>
    <row r="41" spans="2:27" ht="20.100000000000001" customHeight="1" x14ac:dyDescent="0.2">
      <c r="B41" s="14"/>
      <c r="C41" s="14"/>
      <c r="D41" s="136"/>
      <c r="E41" s="144"/>
      <c r="F41" s="137"/>
      <c r="G41" s="132"/>
      <c r="H41" s="185"/>
      <c r="I41" s="132"/>
      <c r="J41" s="137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ht="20.100000000000001" customHeight="1" x14ac:dyDescent="0.2">
      <c r="B42" s="14"/>
      <c r="C42" s="14"/>
      <c r="D42" s="136"/>
      <c r="E42" s="132"/>
      <c r="F42" s="137"/>
      <c r="G42" s="132"/>
      <c r="H42" s="135"/>
      <c r="I42" s="132"/>
      <c r="J42" s="137"/>
      <c r="L42" s="32"/>
      <c r="M42" s="32"/>
      <c r="N42" s="33"/>
      <c r="O42" s="33"/>
      <c r="P42" s="33"/>
      <c r="Q42" s="33"/>
      <c r="R42" s="32"/>
      <c r="S42" s="33"/>
      <c r="T42" s="84"/>
      <c r="U42" s="12"/>
      <c r="W42" s="12"/>
      <c r="X42" s="12"/>
      <c r="Y42" s="12"/>
      <c r="Z42" s="12"/>
      <c r="AA42" s="12"/>
    </row>
    <row r="43" spans="2:27" ht="20.100000000000001" customHeight="1" x14ac:dyDescent="0.2">
      <c r="B43" s="14"/>
      <c r="C43" s="14"/>
      <c r="D43" s="136"/>
      <c r="E43" s="132"/>
      <c r="F43" s="137"/>
      <c r="G43" s="135"/>
      <c r="H43" s="135"/>
      <c r="I43" s="144"/>
      <c r="J43" s="136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ht="20.100000000000001" customHeight="1" x14ac:dyDescent="0.2">
      <c r="B44" s="14"/>
      <c r="C44" s="14"/>
      <c r="D44" s="185"/>
      <c r="E44" s="136"/>
      <c r="F44" s="136"/>
      <c r="G44" s="135"/>
      <c r="H44" s="136"/>
      <c r="I44" s="144"/>
      <c r="J44" s="137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ht="20.100000000000001" customHeight="1" x14ac:dyDescent="0.2">
      <c r="B45" s="14"/>
      <c r="C45" s="14"/>
      <c r="D45" s="185"/>
      <c r="E45" s="132"/>
      <c r="F45" s="185"/>
      <c r="G45" s="136"/>
      <c r="H45" s="131"/>
      <c r="I45" s="137"/>
      <c r="J45" s="137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ht="20.100000000000001" customHeight="1" x14ac:dyDescent="0.2">
      <c r="B46" s="14"/>
      <c r="C46" s="14"/>
      <c r="D46" s="136"/>
      <c r="E46" s="132"/>
      <c r="F46" s="185"/>
      <c r="G46" s="144"/>
      <c r="H46" s="131"/>
      <c r="I46" s="137"/>
      <c r="J46" s="137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ht="20.100000000000001" customHeight="1" x14ac:dyDescent="0.2">
      <c r="B47" s="14"/>
      <c r="C47" s="14"/>
      <c r="D47" s="135"/>
      <c r="E47" s="132"/>
      <c r="F47" s="131"/>
      <c r="G47" s="144"/>
      <c r="H47" s="132"/>
      <c r="I47" s="137"/>
      <c r="J47" s="136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ht="20.100000000000001" customHeight="1" x14ac:dyDescent="0.2">
      <c r="B48" s="14"/>
      <c r="C48" s="14"/>
      <c r="D48" s="135"/>
      <c r="E48" s="137"/>
      <c r="F48" s="131"/>
      <c r="G48" s="136"/>
      <c r="H48" s="132"/>
      <c r="I48" s="136"/>
      <c r="J48" s="185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ht="20.100000000000001" customHeight="1" x14ac:dyDescent="0.2">
      <c r="B49" s="14"/>
      <c r="C49" s="14"/>
      <c r="D49" s="137"/>
      <c r="E49" s="137"/>
      <c r="F49" s="132"/>
      <c r="G49" s="136"/>
      <c r="H49" s="136"/>
      <c r="I49" s="138"/>
      <c r="J49" s="18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20.100000000000001" customHeight="1" x14ac:dyDescent="0.2">
      <c r="B50" s="14"/>
      <c r="C50" s="14"/>
      <c r="D50" s="137"/>
      <c r="E50" s="137"/>
      <c r="F50" s="132"/>
      <c r="G50" s="136"/>
      <c r="H50" s="136"/>
      <c r="I50" s="138"/>
      <c r="J50" s="136"/>
      <c r="L50" s="51"/>
      <c r="M50" s="51"/>
      <c r="N50" s="33"/>
      <c r="O50" s="33"/>
      <c r="P50" s="33"/>
      <c r="Q50" s="33"/>
      <c r="R50" s="78"/>
      <c r="S50" s="33"/>
      <c r="T50" s="12"/>
      <c r="U50" s="12"/>
      <c r="W50" s="12"/>
      <c r="X50" s="12"/>
      <c r="Y50" s="12"/>
      <c r="Z50" s="12"/>
      <c r="AA50" s="12"/>
    </row>
    <row r="51" spans="2:27" ht="20.100000000000001" customHeight="1" thickBot="1" x14ac:dyDescent="0.25">
      <c r="B51" s="15"/>
      <c r="C51" s="15"/>
      <c r="D51" s="10"/>
      <c r="E51" s="10"/>
      <c r="F51" s="10"/>
      <c r="G51" s="9"/>
      <c r="H51" s="10"/>
      <c r="I51" s="9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5"/>
      <c r="R52" s="41"/>
      <c r="S52" s="35"/>
      <c r="T52" s="12"/>
      <c r="U52" s="12"/>
      <c r="W52" s="12"/>
      <c r="X52" s="12"/>
      <c r="Y52" s="12"/>
      <c r="Z52" s="12"/>
      <c r="AA52" s="12"/>
    </row>
    <row r="53" spans="2:27" ht="20.100000000000001" customHeight="1" x14ac:dyDescent="0.2">
      <c r="B53" s="13"/>
      <c r="C53" s="13"/>
      <c r="D53" s="136"/>
      <c r="E53" s="185"/>
      <c r="F53" s="185"/>
      <c r="G53" s="137"/>
      <c r="H53" s="185"/>
      <c r="I53" s="168"/>
      <c r="J53" s="168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ht="20.100000000000001" customHeight="1" x14ac:dyDescent="0.2">
      <c r="B54" s="14"/>
      <c r="C54" s="14"/>
      <c r="D54" s="135"/>
      <c r="E54" s="185"/>
      <c r="F54" s="185"/>
      <c r="G54" s="137"/>
      <c r="H54" s="185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ht="20.100000000000001" customHeight="1" x14ac:dyDescent="0.2">
      <c r="B55" s="14"/>
      <c r="C55" s="14"/>
      <c r="D55" s="135"/>
      <c r="E55" s="132"/>
      <c r="F55" s="131"/>
      <c r="G55" s="135"/>
      <c r="H55" s="132"/>
      <c r="I55" s="132"/>
      <c r="J55" s="136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ht="20.100000000000001" customHeight="1" x14ac:dyDescent="0.2">
      <c r="B56" s="14"/>
      <c r="C56" s="14"/>
      <c r="D56" s="137"/>
      <c r="E56" s="132"/>
      <c r="F56" s="131"/>
      <c r="G56" s="135"/>
      <c r="H56" s="132"/>
      <c r="I56" s="132"/>
      <c r="J56" s="136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ht="20.100000000000001" customHeight="1" x14ac:dyDescent="0.2">
      <c r="B57" s="14"/>
      <c r="C57" s="14"/>
      <c r="D57" s="137"/>
      <c r="E57" s="132"/>
      <c r="F57" s="137"/>
      <c r="G57" s="144"/>
      <c r="H57" s="136"/>
      <c r="I57" s="136"/>
      <c r="J57" s="136"/>
      <c r="L57" s="51"/>
      <c r="M57" s="51"/>
      <c r="N57" s="33"/>
      <c r="O57" s="33"/>
      <c r="P57" s="33"/>
      <c r="Q57" s="33"/>
      <c r="R57" s="78"/>
      <c r="S57" s="33"/>
      <c r="T57" s="12"/>
      <c r="U57" s="12"/>
      <c r="W57" s="12"/>
      <c r="X57" s="12"/>
      <c r="Y57" s="12"/>
      <c r="Z57" s="12"/>
      <c r="AA57" s="12"/>
    </row>
    <row r="58" spans="2:27" ht="20.100000000000001" customHeight="1" x14ac:dyDescent="0.2">
      <c r="B58" s="14"/>
      <c r="C58" s="14"/>
      <c r="D58" s="136"/>
      <c r="E58" s="136"/>
      <c r="F58" s="137"/>
      <c r="G58" s="144"/>
      <c r="H58" s="144"/>
      <c r="I58" s="136"/>
      <c r="J58" s="13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ht="20.100000000000001" customHeight="1" x14ac:dyDescent="0.2">
      <c r="B59" s="14"/>
      <c r="C59" s="14"/>
      <c r="D59" s="185"/>
      <c r="E59" s="135"/>
      <c r="F59" s="136"/>
      <c r="G59" s="136"/>
      <c r="H59" s="144"/>
      <c r="I59" s="136"/>
      <c r="J59" s="136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0.100000000000001" customHeight="1" x14ac:dyDescent="0.2">
      <c r="B60" s="14"/>
      <c r="C60" s="14"/>
      <c r="D60" s="185"/>
      <c r="E60" s="135"/>
      <c r="F60" s="135"/>
      <c r="G60" s="131"/>
      <c r="H60" s="135"/>
      <c r="I60" s="136"/>
      <c r="J60" s="136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ht="20.100000000000001" customHeight="1" x14ac:dyDescent="0.2">
      <c r="B61" s="14"/>
      <c r="C61" s="14"/>
      <c r="D61" s="144"/>
      <c r="E61" s="138"/>
      <c r="F61" s="135"/>
      <c r="G61" s="131"/>
      <c r="H61" s="135"/>
      <c r="I61" s="136"/>
      <c r="J61" s="136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ht="20.100000000000001" customHeight="1" x14ac:dyDescent="0.2">
      <c r="B62" s="14"/>
      <c r="C62" s="14"/>
      <c r="D62" s="144"/>
      <c r="E62" s="138"/>
      <c r="F62" s="138"/>
      <c r="G62" s="138"/>
      <c r="H62" s="189"/>
      <c r="I62" s="136"/>
      <c r="J62" s="13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8"/>
      <c r="G63" s="138"/>
      <c r="H63" s="189"/>
      <c r="I63" s="136"/>
      <c r="J63" s="136"/>
      <c r="S63" s="34"/>
    </row>
    <row r="64" spans="2:27" ht="18.75" thickBot="1" x14ac:dyDescent="0.3">
      <c r="B64" s="15"/>
      <c r="C64" s="15"/>
      <c r="D64" s="141"/>
      <c r="E64" s="141"/>
      <c r="F64" s="175"/>
      <c r="G64" s="141"/>
      <c r="H64" s="175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R71" s="38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Q82" s="33"/>
      <c r="R82" s="36"/>
      <c r="S82" s="33"/>
    </row>
    <row r="83" spans="12:19" x14ac:dyDescent="0.25">
      <c r="L83" s="44"/>
      <c r="M83" s="44"/>
      <c r="N83" s="40"/>
      <c r="O83" s="40"/>
      <c r="P83" s="40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R88" s="38"/>
      <c r="S88" s="34"/>
    </row>
    <row r="89" spans="12:19" x14ac:dyDescent="0.25">
      <c r="L89" s="39"/>
      <c r="M89" s="39"/>
      <c r="Q89" s="33"/>
      <c r="R89" s="32"/>
      <c r="S89" s="33"/>
    </row>
    <row r="90" spans="12:19" x14ac:dyDescent="0.25">
      <c r="S90" s="34"/>
    </row>
    <row r="91" spans="12:19" x14ac:dyDescent="0.25">
      <c r="L91" s="39"/>
      <c r="M91" s="39"/>
      <c r="S91" s="34"/>
    </row>
    <row r="92" spans="12:19" x14ac:dyDescent="0.25">
      <c r="L92" s="39"/>
      <c r="M92" s="39"/>
      <c r="S92" s="34"/>
    </row>
    <row r="93" spans="12:19" x14ac:dyDescent="0.25"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AAE45-5B49-47D4-9BC4-6104DD9F834B}">
  <sheetPr>
    <pageSetUpPr fitToPage="1"/>
  </sheetPr>
  <dimension ref="A1:AA11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7.5703125" style="37" customWidth="1"/>
    <col min="14" max="17" width="4.42578125" style="34" customWidth="1"/>
    <col min="18" max="18" width="26" style="37" customWidth="1"/>
    <col min="19" max="19" width="29.85546875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137"/>
      <c r="F6" s="9"/>
      <c r="G6" s="9"/>
      <c r="H6" s="201"/>
      <c r="I6" s="137"/>
      <c r="J6" s="9"/>
      <c r="K6" s="21"/>
      <c r="L6" s="52"/>
      <c r="M6" s="52"/>
      <c r="N6" s="33"/>
      <c r="O6" s="33"/>
      <c r="P6" s="33"/>
      <c r="Q6" s="33"/>
      <c r="R6" s="32"/>
      <c r="S6" s="51"/>
      <c r="T6" s="33"/>
      <c r="U6" s="17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137"/>
      <c r="F7" s="9"/>
      <c r="G7" s="9"/>
      <c r="H7" s="201"/>
      <c r="I7" s="137"/>
      <c r="J7" s="9"/>
      <c r="K7" s="21"/>
      <c r="L7" s="65"/>
      <c r="M7" s="65"/>
      <c r="N7" s="33"/>
      <c r="O7" s="33"/>
      <c r="P7" s="33"/>
      <c r="Q7" s="35"/>
      <c r="R7" s="32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201"/>
      <c r="F8" s="9"/>
      <c r="G8" s="9"/>
      <c r="H8" s="205"/>
      <c r="I8" s="137"/>
      <c r="J8" s="9"/>
      <c r="K8" s="21"/>
      <c r="L8" s="63"/>
      <c r="M8" s="63"/>
      <c r="N8" s="33"/>
      <c r="O8" s="33"/>
      <c r="P8" s="33"/>
      <c r="Q8" s="33"/>
      <c r="R8" s="42"/>
      <c r="S8" s="49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201"/>
      <c r="F9" s="9"/>
      <c r="G9" s="9"/>
      <c r="H9" s="9"/>
      <c r="I9" s="201"/>
      <c r="J9" s="9"/>
      <c r="K9" s="85"/>
      <c r="L9" s="61"/>
      <c r="M9" s="61"/>
      <c r="N9" s="33"/>
      <c r="O9" s="33"/>
      <c r="P9" s="33"/>
      <c r="Q9" s="33"/>
      <c r="R9" s="42"/>
      <c r="S9" s="49"/>
      <c r="T9" s="33"/>
      <c r="U9" s="85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201"/>
      <c r="F10" s="9"/>
      <c r="G10" s="9"/>
      <c r="H10" s="9"/>
      <c r="I10" s="201"/>
      <c r="J10" s="9"/>
      <c r="K10" s="85"/>
      <c r="L10" s="171"/>
      <c r="M10" s="171"/>
      <c r="N10" s="17"/>
      <c r="O10" s="17"/>
      <c r="P10" s="17"/>
      <c r="Q10" s="17"/>
      <c r="R10" s="42"/>
      <c r="S10" s="49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204"/>
      <c r="G11" s="9"/>
      <c r="H11" s="204"/>
      <c r="I11" s="201"/>
      <c r="J11" s="9"/>
      <c r="K11" s="85"/>
      <c r="L11" s="75"/>
      <c r="M11" s="75"/>
      <c r="N11" s="33"/>
      <c r="O11" s="33"/>
      <c r="P11" s="33"/>
      <c r="Q11" s="33"/>
      <c r="R11" s="42"/>
      <c r="S11" s="49"/>
      <c r="T11" s="12"/>
      <c r="U11" s="85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204"/>
      <c r="E12" s="9"/>
      <c r="F12" s="204"/>
      <c r="G12" s="137"/>
      <c r="H12" s="204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204"/>
      <c r="E13" s="9"/>
      <c r="F13" s="200"/>
      <c r="G13" s="137"/>
      <c r="H13" s="200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200"/>
      <c r="E14" s="204"/>
      <c r="F14" s="9"/>
      <c r="G14" s="137"/>
      <c r="H14" s="9"/>
      <c r="I14" s="9"/>
      <c r="J14" s="9"/>
      <c r="K14" s="21"/>
      <c r="L14" s="172"/>
      <c r="M14" s="172"/>
      <c r="N14" s="17"/>
      <c r="O14" s="17"/>
      <c r="P14" s="17"/>
      <c r="Q14" s="17"/>
      <c r="R14" s="54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7"/>
      <c r="E15" s="204"/>
      <c r="F15" s="9"/>
      <c r="G15" s="9"/>
      <c r="H15" s="9"/>
      <c r="I15" s="9"/>
      <c r="J15" s="9"/>
      <c r="K15" s="21"/>
      <c r="L15" s="172"/>
      <c r="M15" s="172"/>
      <c r="N15" s="17"/>
      <c r="O15" s="17"/>
      <c r="P15" s="17"/>
      <c r="Q15" s="17"/>
      <c r="R15" s="52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7"/>
      <c r="E16" s="200"/>
      <c r="F16" s="9"/>
      <c r="G16" s="9"/>
      <c r="H16" s="9"/>
      <c r="I16" s="9"/>
      <c r="J16" s="9"/>
      <c r="K16" s="20"/>
      <c r="L16" s="169"/>
      <c r="M16" s="169"/>
      <c r="N16" s="17"/>
      <c r="O16" s="17"/>
      <c r="P16" s="17"/>
      <c r="Q16" s="17"/>
      <c r="R16" s="65"/>
      <c r="S16" s="51"/>
      <c r="T16" s="33"/>
      <c r="U16" s="12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169"/>
      <c r="M17" s="169"/>
      <c r="N17" s="17"/>
      <c r="O17" s="17"/>
      <c r="P17" s="17"/>
      <c r="Q17" s="17"/>
      <c r="R17" s="65"/>
      <c r="S17" s="51"/>
      <c r="T17" s="33"/>
      <c r="U17" s="12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1"/>
      <c r="L18" s="191"/>
      <c r="M18" s="191"/>
      <c r="N18" s="17"/>
      <c r="O18" s="17"/>
      <c r="P18" s="17"/>
      <c r="Q18" s="17"/>
      <c r="R18" s="63"/>
      <c r="S18" s="49"/>
      <c r="T18" s="33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7"/>
      <c r="E19" s="9"/>
      <c r="F19" s="9"/>
      <c r="G19" s="137"/>
      <c r="H19" s="9"/>
      <c r="I19" s="9"/>
      <c r="J19" s="9"/>
      <c r="K19" s="21"/>
      <c r="L19" s="191"/>
      <c r="M19" s="191"/>
      <c r="N19" s="17"/>
      <c r="O19" s="17"/>
      <c r="P19" s="17"/>
      <c r="Q19" s="17"/>
      <c r="R19" s="63"/>
      <c r="S19" s="49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7"/>
      <c r="E20" s="9"/>
      <c r="F20" s="9"/>
      <c r="G20" s="137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7"/>
      <c r="E21" s="201"/>
      <c r="F21" s="9"/>
      <c r="G21" s="137"/>
      <c r="H21" s="9"/>
      <c r="I21" s="132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201"/>
      <c r="F22" s="9"/>
      <c r="G22" s="9"/>
      <c r="H22" s="9"/>
      <c r="I22" s="132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201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21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200"/>
      <c r="F24" s="9"/>
      <c r="G24" s="9"/>
      <c r="H24" s="200"/>
      <c r="I24" s="9"/>
      <c r="J24" s="9"/>
      <c r="K24" s="21"/>
      <c r="L24" s="32"/>
      <c r="M24" s="32"/>
      <c r="N24" s="33"/>
      <c r="O24" s="33"/>
      <c r="P24" s="33"/>
      <c r="Q24" s="33"/>
      <c r="R24" s="32"/>
      <c r="S24" s="33"/>
      <c r="T24" s="84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200"/>
      <c r="F25" s="9"/>
      <c r="G25" s="9"/>
      <c r="H25" s="200"/>
      <c r="I25" s="9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L29" s="51"/>
      <c r="M29" s="51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6"/>
      <c r="L30" s="51"/>
      <c r="M30" s="51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K33" s="6"/>
      <c r="L33" s="51"/>
      <c r="M33" s="51"/>
      <c r="N33" s="33"/>
      <c r="O33" s="33"/>
      <c r="P33" s="33"/>
      <c r="Q33" s="33"/>
      <c r="R33" s="32"/>
      <c r="S33" s="33"/>
      <c r="T33" s="84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L35" s="51"/>
      <c r="M35" s="51"/>
      <c r="N35" s="33"/>
      <c r="O35" s="33"/>
      <c r="P35" s="33"/>
      <c r="Q35" s="35"/>
      <c r="R35" s="32"/>
      <c r="S35" s="35"/>
      <c r="T35" s="84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5"/>
      <c r="R39" s="32"/>
      <c r="S39" s="35"/>
      <c r="T39" s="12"/>
      <c r="U39" s="12"/>
      <c r="W39" s="12"/>
      <c r="X39" s="12"/>
      <c r="Y39" s="12"/>
      <c r="Z39" s="12"/>
      <c r="AA39" s="12"/>
    </row>
    <row r="40" spans="2:27" ht="27" customHeight="1" x14ac:dyDescent="0.2">
      <c r="B40" s="13"/>
      <c r="C40" s="13"/>
      <c r="D40" s="9"/>
      <c r="E40" s="137"/>
      <c r="F40" s="9"/>
      <c r="G40" s="9"/>
      <c r="H40" s="201"/>
      <c r="I40" s="137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137"/>
      <c r="F41" s="9"/>
      <c r="G41" s="9"/>
      <c r="H41" s="201"/>
      <c r="I41" s="137"/>
      <c r="J41" s="9"/>
      <c r="L41" s="32"/>
      <c r="M41" s="32"/>
      <c r="N41" s="33"/>
      <c r="O41" s="33"/>
      <c r="P41" s="33"/>
      <c r="Q41" s="33"/>
      <c r="R41" s="32"/>
      <c r="S41" s="33"/>
      <c r="T41" s="84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201"/>
      <c r="F42" s="9"/>
      <c r="G42" s="9"/>
      <c r="H42" s="205"/>
      <c r="I42" s="137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201"/>
      <c r="F43" s="9"/>
      <c r="G43" s="9"/>
      <c r="H43" s="9"/>
      <c r="I43" s="205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201"/>
      <c r="F44" s="9"/>
      <c r="G44" s="9"/>
      <c r="H44" s="9"/>
      <c r="I44" s="201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200"/>
      <c r="G45" s="9"/>
      <c r="H45" s="200"/>
      <c r="I45" s="201"/>
      <c r="J45" s="9"/>
      <c r="L45" s="51"/>
      <c r="M45" s="51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200"/>
      <c r="E46" s="9"/>
      <c r="F46" s="200"/>
      <c r="G46" s="137"/>
      <c r="H46" s="200"/>
      <c r="I46" s="9"/>
      <c r="J46" s="9"/>
      <c r="L46" s="51"/>
      <c r="M46" s="51"/>
      <c r="N46" s="33"/>
      <c r="O46" s="33"/>
      <c r="P46" s="33"/>
      <c r="Q46" s="33"/>
      <c r="R46" s="78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200"/>
      <c r="E47" s="9"/>
      <c r="F47" s="200"/>
      <c r="G47" s="137"/>
      <c r="H47" s="200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204"/>
      <c r="E48" s="200"/>
      <c r="F48" s="9"/>
      <c r="G48" s="137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7"/>
      <c r="E49" s="200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137"/>
      <c r="E50" s="200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5"/>
      <c r="R51" s="41"/>
      <c r="S51" s="35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37"/>
      <c r="E53" s="9"/>
      <c r="F53" s="9"/>
      <c r="G53" s="137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37"/>
      <c r="E54" s="9"/>
      <c r="F54" s="9"/>
      <c r="G54" s="137"/>
      <c r="H54" s="9"/>
      <c r="I54" s="9"/>
      <c r="J54" s="9"/>
      <c r="L54" s="51"/>
      <c r="M54" s="51"/>
      <c r="N54" s="33"/>
      <c r="O54" s="33"/>
      <c r="P54" s="33"/>
      <c r="Q54" s="33"/>
      <c r="R54" s="78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37"/>
      <c r="E55" s="201"/>
      <c r="F55" s="9"/>
      <c r="G55" s="137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201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201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200"/>
      <c r="F58" s="9"/>
      <c r="G58" s="9"/>
      <c r="H58" s="200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200"/>
      <c r="F59" s="9"/>
      <c r="G59" s="9"/>
      <c r="H59" s="200"/>
      <c r="I59" s="9"/>
      <c r="J59" s="9"/>
      <c r="L59" s="51"/>
      <c r="M59" s="51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5.5" customHeight="1" x14ac:dyDescent="0.2">
      <c r="B60" s="14"/>
      <c r="C60" s="14"/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9"/>
      <c r="E61" s="9"/>
      <c r="F61" s="9"/>
      <c r="G61" s="9"/>
      <c r="H61" s="9"/>
      <c r="I61" s="9"/>
      <c r="J61" s="9"/>
      <c r="S61" s="34"/>
    </row>
    <row r="62" spans="2:27" x14ac:dyDescent="0.25">
      <c r="B62" s="14"/>
      <c r="C62" s="14"/>
      <c r="D62" s="9"/>
      <c r="E62" s="9"/>
      <c r="F62" s="9"/>
      <c r="G62" s="9"/>
      <c r="H62" s="9"/>
      <c r="I62" s="9"/>
      <c r="J62" s="9"/>
      <c r="S62" s="34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L65" s="39"/>
      <c r="M65" s="39"/>
      <c r="S65" s="34"/>
    </row>
    <row r="66" spans="12:19" x14ac:dyDescent="0.25">
      <c r="L66" s="39"/>
      <c r="M66" s="39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R69" s="38"/>
      <c r="S69" s="34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L75" s="39"/>
      <c r="M75" s="39"/>
      <c r="R75" s="38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L81" s="39"/>
      <c r="M81" s="39"/>
      <c r="Q81" s="33"/>
      <c r="R81" s="36"/>
      <c r="S81" s="33"/>
    </row>
    <row r="82" spans="12:19" x14ac:dyDescent="0.25">
      <c r="L82" s="44"/>
      <c r="M82" s="44"/>
      <c r="N82" s="40"/>
      <c r="O82" s="40"/>
      <c r="P82" s="40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L87" s="39"/>
      <c r="M87" s="39"/>
      <c r="R87" s="38"/>
      <c r="S87" s="34"/>
    </row>
    <row r="88" spans="12:19" x14ac:dyDescent="0.25">
      <c r="L88" s="39"/>
      <c r="M88" s="39"/>
      <c r="Q88" s="33"/>
      <c r="R88" s="32"/>
      <c r="S88" s="33"/>
    </row>
    <row r="89" spans="12:19" x14ac:dyDescent="0.25">
      <c r="S89" s="34"/>
    </row>
    <row r="90" spans="12:19" x14ac:dyDescent="0.25">
      <c r="L90" s="39"/>
      <c r="M90" s="39"/>
      <c r="S90" s="34"/>
    </row>
    <row r="91" spans="12:19" x14ac:dyDescent="0.25">
      <c r="L91" s="39"/>
      <c r="M91" s="39"/>
      <c r="S91" s="34"/>
    </row>
    <row r="92" spans="12:19" x14ac:dyDescent="0.25">
      <c r="S92" s="34"/>
    </row>
    <row r="93" spans="12:19" x14ac:dyDescent="0.25">
      <c r="L93" s="39"/>
      <c r="M93" s="39"/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AE3B-C1C8-4182-A975-77F8F134DB11}">
  <sheetPr>
    <pageSetUpPr fitToPage="1"/>
  </sheetPr>
  <dimension ref="A1:AA11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5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43"/>
      <c r="E6" s="203"/>
      <c r="F6" s="201"/>
      <c r="G6" s="143"/>
      <c r="H6" s="147"/>
      <c r="I6" s="200"/>
      <c r="J6" s="143"/>
      <c r="K6" s="21"/>
      <c r="L6" s="61"/>
      <c r="M6" s="61"/>
      <c r="N6" s="33"/>
      <c r="O6" s="33"/>
      <c r="P6" s="33"/>
      <c r="Q6" s="33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43"/>
      <c r="E7" s="204"/>
      <c r="F7" s="201"/>
      <c r="G7" s="143"/>
      <c r="H7" s="147"/>
      <c r="I7" s="204"/>
      <c r="J7" s="143"/>
      <c r="K7" s="21"/>
      <c r="L7" s="52"/>
      <c r="M7" s="52"/>
      <c r="N7" s="33"/>
      <c r="O7" s="33"/>
      <c r="P7" s="33"/>
      <c r="Q7" s="33"/>
      <c r="R7" s="32"/>
      <c r="S7" s="51"/>
      <c r="T7" s="35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43"/>
      <c r="E8" s="147"/>
      <c r="F8" s="182"/>
      <c r="G8" s="143"/>
      <c r="H8" s="182"/>
      <c r="I8" s="200"/>
      <c r="J8" s="143"/>
      <c r="K8" s="21"/>
      <c r="L8" s="65"/>
      <c r="M8" s="65"/>
      <c r="N8" s="33"/>
      <c r="O8" s="33"/>
      <c r="P8" s="33"/>
      <c r="Q8" s="33"/>
      <c r="R8" s="36"/>
      <c r="S8" s="51"/>
      <c r="T8" s="33"/>
      <c r="U8" s="17"/>
      <c r="V8" s="12"/>
      <c r="W8" s="12"/>
      <c r="X8" s="12"/>
      <c r="Y8" s="12"/>
      <c r="Z8" s="12"/>
      <c r="AA8" s="12"/>
    </row>
    <row r="9" spans="1:27" ht="19.5" customHeight="1" x14ac:dyDescent="0.2">
      <c r="B9" s="14"/>
      <c r="C9" s="14"/>
      <c r="D9" s="130"/>
      <c r="E9" s="147"/>
      <c r="F9" s="138"/>
      <c r="G9" s="147"/>
      <c r="H9" s="138"/>
      <c r="I9" s="182"/>
      <c r="J9" s="182"/>
      <c r="K9" s="26"/>
      <c r="L9" s="74"/>
      <c r="M9" s="74"/>
      <c r="N9" s="33"/>
      <c r="O9" s="33"/>
      <c r="P9" s="33"/>
      <c r="Q9" s="33"/>
      <c r="R9" s="36"/>
      <c r="S9" s="51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8"/>
      <c r="E10" s="147"/>
      <c r="F10" s="136"/>
      <c r="G10" s="147"/>
      <c r="H10" s="136"/>
      <c r="I10" s="138"/>
      <c r="J10" s="138"/>
      <c r="K10" s="21"/>
      <c r="L10" s="67"/>
      <c r="M10" s="67"/>
      <c r="N10" s="33"/>
      <c r="O10" s="33"/>
      <c r="P10" s="33"/>
      <c r="Q10" s="33"/>
      <c r="R10" s="78"/>
      <c r="S10" s="51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6"/>
      <c r="E11" s="136"/>
      <c r="F11" s="145"/>
      <c r="G11" s="136"/>
      <c r="H11" s="145"/>
      <c r="I11" s="136"/>
      <c r="J11" s="136"/>
      <c r="K11" s="21"/>
      <c r="L11" s="59"/>
      <c r="M11" s="59"/>
      <c r="N11" s="33"/>
      <c r="O11" s="33"/>
      <c r="P11" s="33"/>
      <c r="Q11" s="33"/>
      <c r="R11" s="32"/>
      <c r="S11" s="51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45"/>
      <c r="E12" s="130"/>
      <c r="F12" s="145"/>
      <c r="G12" s="200"/>
      <c r="H12" s="145"/>
      <c r="I12" s="205"/>
      <c r="J12" s="146"/>
      <c r="K12" s="85"/>
      <c r="L12" s="68"/>
      <c r="M12" s="68"/>
      <c r="N12" s="33"/>
      <c r="O12" s="33"/>
      <c r="P12" s="33"/>
      <c r="Q12" s="33"/>
      <c r="R12" s="42"/>
      <c r="S12" s="49"/>
      <c r="T12" s="33"/>
      <c r="U12" s="85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45"/>
      <c r="E13" s="138"/>
      <c r="F13" s="145"/>
      <c r="G13" s="204"/>
      <c r="H13" s="145"/>
      <c r="I13" s="201"/>
      <c r="J13" s="146"/>
      <c r="K13" s="17"/>
      <c r="L13" s="76"/>
      <c r="M13" s="76"/>
      <c r="N13" s="33"/>
      <c r="O13" s="33"/>
      <c r="P13" s="33"/>
      <c r="Q13" s="33"/>
      <c r="R13" s="78"/>
      <c r="S13" s="51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45"/>
      <c r="E14" s="146"/>
      <c r="F14" s="136"/>
      <c r="G14" s="200"/>
      <c r="H14" s="146"/>
      <c r="I14" s="147"/>
      <c r="J14" s="146"/>
      <c r="K14" s="17"/>
      <c r="L14" s="73"/>
      <c r="M14" s="73"/>
      <c r="N14" s="33"/>
      <c r="O14" s="33"/>
      <c r="P14" s="33"/>
      <c r="Q14" s="33"/>
      <c r="R14" s="36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204"/>
      <c r="E15" s="146"/>
      <c r="F15" s="146"/>
      <c r="G15" s="228"/>
      <c r="H15" s="146"/>
      <c r="I15" s="147"/>
      <c r="J15" s="229"/>
      <c r="K15" s="17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204"/>
      <c r="E16" s="146"/>
      <c r="F16" s="146"/>
      <c r="G16" s="228"/>
      <c r="H16" s="146"/>
      <c r="I16" s="147"/>
      <c r="J16" s="229"/>
      <c r="K16" s="12"/>
      <c r="L16" s="32"/>
      <c r="M16" s="32"/>
      <c r="N16" s="33"/>
      <c r="O16" s="33"/>
      <c r="P16" s="33"/>
      <c r="Q16" s="33"/>
      <c r="R16" s="32"/>
      <c r="S16" s="32"/>
      <c r="T16" s="12"/>
      <c r="U16" s="12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6"/>
      <c r="G17" s="141"/>
      <c r="H17" s="141"/>
      <c r="I17" s="141"/>
      <c r="J17" s="136"/>
      <c r="K17" s="17"/>
      <c r="L17" s="171"/>
      <c r="M17" s="171"/>
      <c r="N17" s="17"/>
      <c r="O17" s="17"/>
      <c r="P17" s="17"/>
      <c r="Q17" s="17"/>
      <c r="R17" s="61"/>
      <c r="S17" s="51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17"/>
      <c r="L18" s="171"/>
      <c r="M18" s="171"/>
      <c r="N18" s="17"/>
      <c r="O18" s="17"/>
      <c r="P18" s="17"/>
      <c r="Q18" s="17"/>
      <c r="R18" s="61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0"/>
      <c r="E19" s="205"/>
      <c r="F19" s="143"/>
      <c r="G19" s="200"/>
      <c r="H19" s="143"/>
      <c r="I19" s="136"/>
      <c r="J19" s="136"/>
      <c r="K19" s="17"/>
      <c r="L19" s="172"/>
      <c r="M19" s="172"/>
      <c r="N19" s="17"/>
      <c r="O19" s="17"/>
      <c r="P19" s="17"/>
      <c r="Q19" s="17"/>
      <c r="R19" s="5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4"/>
      <c r="E20" s="201"/>
      <c r="F20" s="143"/>
      <c r="G20" s="204"/>
      <c r="H20" s="143"/>
      <c r="I20" s="136"/>
      <c r="J20" s="136"/>
      <c r="K20" s="17"/>
      <c r="L20" s="169"/>
      <c r="M20" s="169"/>
      <c r="N20" s="17"/>
      <c r="O20" s="17"/>
      <c r="P20" s="17"/>
      <c r="Q20" s="17"/>
      <c r="R20" s="65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00"/>
      <c r="E21" s="147"/>
      <c r="F21" s="145"/>
      <c r="G21" s="200"/>
      <c r="H21" s="205"/>
      <c r="I21" s="136"/>
      <c r="J21" s="136"/>
      <c r="K21" s="17"/>
      <c r="L21" s="190"/>
      <c r="M21" s="190"/>
      <c r="N21" s="17"/>
      <c r="O21" s="17"/>
      <c r="P21" s="17"/>
      <c r="Q21" s="17"/>
      <c r="R21" s="74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45"/>
      <c r="E22" s="147"/>
      <c r="F22" s="145"/>
      <c r="G22" s="182"/>
      <c r="H22" s="201"/>
      <c r="I22" s="136"/>
      <c r="J22" s="136"/>
      <c r="K22" s="17"/>
      <c r="L22" s="190"/>
      <c r="M22" s="190"/>
      <c r="N22" s="17"/>
      <c r="O22" s="17"/>
      <c r="P22" s="17"/>
      <c r="Q22" s="17"/>
      <c r="R22" s="74"/>
      <c r="S22" s="51"/>
      <c r="T22" s="33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45"/>
      <c r="E23" s="145"/>
      <c r="F23" s="136"/>
      <c r="G23" s="138"/>
      <c r="H23" s="147"/>
      <c r="I23" s="136"/>
      <c r="J23" s="136"/>
      <c r="K23" s="17"/>
      <c r="L23" s="174"/>
      <c r="M23" s="174"/>
      <c r="N23" s="17"/>
      <c r="O23" s="17"/>
      <c r="P23" s="17"/>
      <c r="Q23" s="17"/>
      <c r="R23" s="67"/>
      <c r="S23" s="51"/>
      <c r="T23" s="33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45"/>
      <c r="E24" s="145"/>
      <c r="F24" s="205"/>
      <c r="G24" s="136"/>
      <c r="H24" s="147"/>
      <c r="I24" s="136"/>
      <c r="J24" s="136"/>
      <c r="K24" s="17"/>
      <c r="L24" s="174"/>
      <c r="M24" s="174"/>
      <c r="N24" s="17"/>
      <c r="O24" s="17"/>
      <c r="P24" s="17"/>
      <c r="Q24" s="17"/>
      <c r="R24" s="67"/>
      <c r="S24" s="51"/>
      <c r="T24" s="33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136"/>
      <c r="F25" s="201"/>
      <c r="G25" s="147"/>
      <c r="H25" s="136"/>
      <c r="I25" s="136"/>
      <c r="J25" s="136"/>
      <c r="K25" s="17"/>
      <c r="L25" s="59"/>
      <c r="M25" s="59"/>
      <c r="N25" s="17"/>
      <c r="O25" s="17"/>
      <c r="P25" s="17"/>
      <c r="Q25" s="17"/>
      <c r="R25" s="59"/>
      <c r="S25" s="51"/>
      <c r="T25" s="33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05"/>
      <c r="E26" s="143"/>
      <c r="F26" s="229"/>
      <c r="G26" s="147"/>
      <c r="H26" s="182"/>
      <c r="I26" s="136"/>
      <c r="J26" s="136"/>
      <c r="K26" s="17"/>
      <c r="L26" s="59"/>
      <c r="M26" s="59"/>
      <c r="N26" s="17"/>
      <c r="O26" s="17"/>
      <c r="P26" s="17"/>
      <c r="Q26" s="17"/>
      <c r="R26" s="59"/>
      <c r="S26" s="51"/>
      <c r="T26" s="33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01"/>
      <c r="E27" s="143"/>
      <c r="F27" s="229"/>
      <c r="G27" s="136"/>
      <c r="H27" s="138"/>
      <c r="I27" s="136"/>
      <c r="J27" s="136"/>
      <c r="K27" s="85"/>
      <c r="L27" s="68"/>
      <c r="M27" s="68"/>
      <c r="N27" s="17"/>
      <c r="O27" s="17"/>
      <c r="P27" s="17"/>
      <c r="Q27" s="17"/>
      <c r="R27" s="68"/>
      <c r="S27" s="49"/>
      <c r="T27" s="33"/>
      <c r="U27" s="85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43"/>
      <c r="F28" s="136"/>
      <c r="G28" s="228"/>
      <c r="H28" s="136"/>
      <c r="I28" s="136"/>
      <c r="J28" s="136"/>
      <c r="K28" s="17"/>
      <c r="L28" s="73"/>
      <c r="M28" s="73"/>
      <c r="N28" s="33"/>
      <c r="O28" s="33"/>
      <c r="P28" s="33"/>
      <c r="Q28" s="33"/>
      <c r="R28" s="73"/>
      <c r="S28" s="51"/>
      <c r="T28" s="33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228"/>
      <c r="H29" s="136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7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5"/>
      <c r="R39" s="32"/>
      <c r="S39" s="35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43"/>
      <c r="E40" s="204"/>
      <c r="F40" s="201"/>
      <c r="G40" s="143"/>
      <c r="H40" s="147"/>
      <c r="I40" s="204"/>
      <c r="J40" s="143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43"/>
      <c r="E41" s="204"/>
      <c r="F41" s="201"/>
      <c r="G41" s="143"/>
      <c r="H41" s="147"/>
      <c r="I41" s="204"/>
      <c r="J41" s="143"/>
      <c r="L41" s="32"/>
      <c r="M41" s="32"/>
      <c r="N41" s="33"/>
      <c r="O41" s="33"/>
      <c r="P41" s="33"/>
      <c r="Q41" s="33"/>
      <c r="R41" s="32"/>
      <c r="S41" s="33"/>
      <c r="T41" s="84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43"/>
      <c r="E42" s="147"/>
      <c r="F42" s="130"/>
      <c r="G42" s="143"/>
      <c r="H42" s="130"/>
      <c r="I42" s="204"/>
      <c r="J42" s="143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0"/>
      <c r="E43" s="147"/>
      <c r="F43" s="130"/>
      <c r="G43" s="147"/>
      <c r="H43" s="130"/>
      <c r="I43" s="130"/>
      <c r="J43" s="130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30"/>
      <c r="E44" s="147"/>
      <c r="F44" s="136"/>
      <c r="G44" s="147"/>
      <c r="H44" s="136"/>
      <c r="I44" s="130"/>
      <c r="J44" s="130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36"/>
      <c r="E45" s="136"/>
      <c r="F45" s="145"/>
      <c r="G45" s="136"/>
      <c r="H45" s="145"/>
      <c r="I45" s="136"/>
      <c r="J45" s="136"/>
      <c r="L45" s="51"/>
      <c r="M45" s="51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45"/>
      <c r="E46" s="130"/>
      <c r="F46" s="145"/>
      <c r="G46" s="204"/>
      <c r="H46" s="145"/>
      <c r="I46" s="201"/>
      <c r="J46" s="146"/>
      <c r="L46" s="51"/>
      <c r="M46" s="51"/>
      <c r="N46" s="33"/>
      <c r="O46" s="33"/>
      <c r="P46" s="33"/>
      <c r="Q46" s="33"/>
      <c r="R46" s="78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45"/>
      <c r="E47" s="130"/>
      <c r="F47" s="145"/>
      <c r="G47" s="204"/>
      <c r="H47" s="145"/>
      <c r="I47" s="201"/>
      <c r="J47" s="146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45"/>
      <c r="E48" s="146"/>
      <c r="F48" s="136"/>
      <c r="G48" s="204"/>
      <c r="H48" s="146"/>
      <c r="I48" s="147"/>
      <c r="J48" s="146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204"/>
      <c r="E49" s="146"/>
      <c r="F49" s="146"/>
      <c r="G49" s="228"/>
      <c r="H49" s="146"/>
      <c r="I49" s="147"/>
      <c r="J49" s="228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204"/>
      <c r="E50" s="146"/>
      <c r="F50" s="146"/>
      <c r="G50" s="228"/>
      <c r="H50" s="146"/>
      <c r="I50" s="147"/>
      <c r="J50" s="228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141"/>
      <c r="F51" s="146"/>
      <c r="G51" s="141"/>
      <c r="H51" s="141"/>
      <c r="I51" s="141"/>
      <c r="J51" s="136"/>
      <c r="L51" s="51"/>
      <c r="M51" s="51"/>
      <c r="N51" s="33"/>
      <c r="O51" s="33"/>
      <c r="P51" s="33"/>
      <c r="Q51" s="35"/>
      <c r="R51" s="41"/>
      <c r="S51" s="35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4"/>
      <c r="E53" s="201"/>
      <c r="F53" s="143"/>
      <c r="G53" s="204"/>
      <c r="H53" s="143"/>
      <c r="I53" s="136"/>
      <c r="J53" s="136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4"/>
      <c r="E54" s="201"/>
      <c r="F54" s="143"/>
      <c r="G54" s="204"/>
      <c r="H54" s="143"/>
      <c r="I54" s="136"/>
      <c r="J54" s="136"/>
      <c r="L54" s="51"/>
      <c r="M54" s="51"/>
      <c r="N54" s="33"/>
      <c r="O54" s="33"/>
      <c r="P54" s="33"/>
      <c r="Q54" s="33"/>
      <c r="R54" s="78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204"/>
      <c r="E55" s="147"/>
      <c r="F55" s="145"/>
      <c r="G55" s="204"/>
      <c r="H55" s="201"/>
      <c r="I55" s="136"/>
      <c r="J55" s="136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45"/>
      <c r="E56" s="147"/>
      <c r="F56" s="145"/>
      <c r="G56" s="130"/>
      <c r="H56" s="201"/>
      <c r="I56" s="136"/>
      <c r="J56" s="13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45"/>
      <c r="E57" s="145"/>
      <c r="F57" s="136"/>
      <c r="G57" s="130"/>
      <c r="H57" s="147"/>
      <c r="I57" s="136"/>
      <c r="J57" s="13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45"/>
      <c r="E58" s="145"/>
      <c r="F58" s="201"/>
      <c r="G58" s="136"/>
      <c r="H58" s="147"/>
      <c r="I58" s="136"/>
      <c r="J58" s="13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36"/>
      <c r="E59" s="136"/>
      <c r="F59" s="201"/>
      <c r="G59" s="147"/>
      <c r="H59" s="136"/>
      <c r="I59" s="136"/>
      <c r="J59" s="136"/>
      <c r="L59" s="51"/>
      <c r="M59" s="51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201"/>
      <c r="E60" s="143"/>
      <c r="F60" s="228"/>
      <c r="G60" s="147"/>
      <c r="H60" s="130"/>
      <c r="I60" s="136"/>
      <c r="J60" s="136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201"/>
      <c r="E61" s="143"/>
      <c r="F61" s="228"/>
      <c r="G61" s="136"/>
      <c r="H61" s="130"/>
      <c r="I61" s="136"/>
      <c r="J61" s="136"/>
      <c r="L61" s="32"/>
      <c r="M61" s="32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143"/>
      <c r="F62" s="136"/>
      <c r="G62" s="228"/>
      <c r="H62" s="136"/>
      <c r="I62" s="136"/>
      <c r="J62" s="136"/>
      <c r="S62" s="34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6"/>
      <c r="G63" s="228"/>
      <c r="H63" s="136"/>
      <c r="I63" s="136"/>
      <c r="J63" s="136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L65" s="39"/>
      <c r="M65" s="39"/>
      <c r="S65" s="34"/>
    </row>
    <row r="66" spans="12:19" x14ac:dyDescent="0.25">
      <c r="L66" s="39"/>
      <c r="M66" s="39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R69" s="38"/>
      <c r="S69" s="34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L75" s="39"/>
      <c r="M75" s="39"/>
      <c r="R75" s="38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L81" s="39"/>
      <c r="M81" s="39"/>
      <c r="Q81" s="33"/>
      <c r="R81" s="36"/>
      <c r="S81" s="33"/>
    </row>
    <row r="82" spans="12:19" x14ac:dyDescent="0.25">
      <c r="L82" s="44"/>
      <c r="M82" s="44"/>
      <c r="N82" s="40"/>
      <c r="O82" s="40"/>
      <c r="P82" s="40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L87" s="39"/>
      <c r="M87" s="39"/>
      <c r="R87" s="38"/>
      <c r="S87" s="34"/>
    </row>
    <row r="88" spans="12:19" x14ac:dyDescent="0.25">
      <c r="L88" s="39"/>
      <c r="M88" s="39"/>
      <c r="Q88" s="33"/>
      <c r="R88" s="32"/>
      <c r="S88" s="33"/>
    </row>
    <row r="89" spans="12:19" x14ac:dyDescent="0.25">
      <c r="S89" s="34"/>
    </row>
    <row r="90" spans="12:19" x14ac:dyDescent="0.25">
      <c r="L90" s="39"/>
      <c r="M90" s="39"/>
      <c r="S90" s="34"/>
    </row>
    <row r="91" spans="12:19" x14ac:dyDescent="0.25">
      <c r="L91" s="39"/>
      <c r="M91" s="39"/>
      <c r="S91" s="34"/>
    </row>
    <row r="92" spans="12:19" x14ac:dyDescent="0.25">
      <c r="S92" s="34"/>
    </row>
    <row r="93" spans="12:19" x14ac:dyDescent="0.25">
      <c r="L93" s="39"/>
      <c r="M93" s="39"/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D37C-0367-4E56-B42B-A5A83AF33826}">
  <sheetPr>
    <pageSetUpPr fitToPage="1"/>
  </sheetPr>
  <dimension ref="A1:AA111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5" width="16" style="1" customWidth="1"/>
    <col min="6" max="7" width="18.5703125" style="1" bestFit="1" customWidth="1"/>
    <col min="8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7.5703125" style="37" customWidth="1"/>
    <col min="14" max="17" width="4.42578125" style="34" customWidth="1"/>
    <col min="18" max="18" width="26.1406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202"/>
      <c r="H6" s="9"/>
      <c r="I6" s="202"/>
      <c r="J6" s="9"/>
      <c r="K6" s="21"/>
      <c r="L6" s="171"/>
      <c r="M6" s="171"/>
      <c r="N6" s="17"/>
      <c r="O6" s="17"/>
      <c r="P6" s="17"/>
      <c r="Q6" s="17"/>
      <c r="R6" s="32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232"/>
      <c r="F7" s="9"/>
      <c r="G7" s="219"/>
      <c r="H7" s="9"/>
      <c r="I7" s="202"/>
      <c r="J7" s="9"/>
      <c r="K7" s="85"/>
      <c r="L7" s="172"/>
      <c r="M7" s="172"/>
      <c r="N7" s="17"/>
      <c r="O7" s="17"/>
      <c r="P7" s="17"/>
      <c r="Q7" s="17"/>
      <c r="R7" s="42"/>
      <c r="S7" s="49"/>
      <c r="T7" s="33"/>
      <c r="U7" s="85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161"/>
      <c r="G8" s="185"/>
      <c r="H8" s="9"/>
      <c r="I8" s="140"/>
      <c r="J8" s="9"/>
      <c r="K8" s="17"/>
      <c r="L8" s="194"/>
      <c r="M8" s="194"/>
      <c r="N8" s="17"/>
      <c r="O8" s="17"/>
      <c r="P8" s="17"/>
      <c r="Q8" s="17"/>
      <c r="R8" s="78"/>
      <c r="S8" s="51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161"/>
      <c r="F9" s="161"/>
      <c r="G9" s="185"/>
      <c r="H9" s="9"/>
      <c r="I9" s="140"/>
      <c r="J9" s="9"/>
      <c r="K9" s="85"/>
      <c r="L9" s="196"/>
      <c r="M9" s="196"/>
      <c r="N9" s="17"/>
      <c r="O9" s="17"/>
      <c r="P9" s="17"/>
      <c r="Q9" s="17"/>
      <c r="R9" s="78"/>
      <c r="S9" s="51"/>
      <c r="T9" s="33"/>
      <c r="U9" s="85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161"/>
      <c r="F10" s="161"/>
      <c r="G10" s="185"/>
      <c r="H10" s="9"/>
      <c r="I10" s="9"/>
      <c r="J10" s="9"/>
      <c r="K10" s="85"/>
      <c r="L10" s="79"/>
      <c r="M10" s="79"/>
      <c r="N10" s="17"/>
      <c r="O10" s="17"/>
      <c r="P10" s="17"/>
      <c r="Q10" s="17"/>
      <c r="R10" s="32"/>
      <c r="S10" s="51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161"/>
      <c r="F11" s="9"/>
      <c r="G11" s="9"/>
      <c r="H11" s="161"/>
      <c r="I11" s="185"/>
      <c r="J11" s="9"/>
      <c r="K11" s="17"/>
      <c r="L11" s="32"/>
      <c r="M11" s="32"/>
      <c r="N11" s="33"/>
      <c r="O11" s="33"/>
      <c r="P11" s="33"/>
      <c r="Q11" s="33"/>
      <c r="R11" s="32"/>
      <c r="S11" s="32"/>
      <c r="T11" s="12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186"/>
      <c r="F12" s="9"/>
      <c r="G12" s="9"/>
      <c r="H12" s="161"/>
      <c r="I12" s="185"/>
      <c r="J12" s="9"/>
      <c r="K12" s="12"/>
      <c r="L12" s="32"/>
      <c r="M12" s="32"/>
      <c r="N12" s="33"/>
      <c r="O12" s="33"/>
      <c r="P12" s="33"/>
      <c r="Q12" s="33"/>
      <c r="R12" s="32"/>
      <c r="S12" s="32"/>
      <c r="T12" s="12"/>
      <c r="U12" s="12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186"/>
      <c r="F13" s="9"/>
      <c r="G13" s="9"/>
      <c r="H13" s="161"/>
      <c r="I13" s="185"/>
      <c r="J13" s="9"/>
      <c r="K13" s="17"/>
      <c r="L13" s="171"/>
      <c r="M13" s="171"/>
      <c r="N13" s="17"/>
      <c r="O13" s="17"/>
      <c r="P13" s="17"/>
      <c r="Q13" s="17"/>
      <c r="R13" s="171"/>
      <c r="S13" s="51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186"/>
      <c r="F14" s="140"/>
      <c r="G14" s="9"/>
      <c r="H14" s="9"/>
      <c r="I14" s="9"/>
      <c r="J14" s="9"/>
      <c r="K14" s="85"/>
      <c r="L14" s="172"/>
      <c r="M14" s="172"/>
      <c r="N14" s="17"/>
      <c r="O14" s="17"/>
      <c r="P14" s="17"/>
      <c r="Q14" s="17"/>
      <c r="R14" s="172"/>
      <c r="S14" s="49"/>
      <c r="T14" s="33"/>
      <c r="U14" s="85"/>
      <c r="V14" s="12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140"/>
      <c r="G15" s="9"/>
      <c r="H15" s="9"/>
      <c r="I15" s="9"/>
      <c r="J15" s="9"/>
      <c r="K15" s="21"/>
      <c r="L15" s="194"/>
      <c r="M15" s="194"/>
      <c r="N15" s="17"/>
      <c r="O15" s="17"/>
      <c r="P15" s="17"/>
      <c r="Q15" s="17"/>
      <c r="R15" s="194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140"/>
      <c r="G16" s="9"/>
      <c r="H16" s="9"/>
      <c r="I16" s="9"/>
      <c r="J16" s="9"/>
      <c r="K16" s="85"/>
      <c r="L16" s="196"/>
      <c r="M16" s="196"/>
      <c r="N16" s="17"/>
      <c r="O16" s="17"/>
      <c r="P16" s="17"/>
      <c r="Q16" s="17"/>
      <c r="R16" s="196"/>
      <c r="S16" s="51"/>
      <c r="T16" s="33"/>
      <c r="U16" s="85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199"/>
      <c r="M17" s="199"/>
      <c r="N17" s="17"/>
      <c r="O17" s="17"/>
      <c r="P17" s="17"/>
      <c r="Q17" s="17"/>
      <c r="R17" s="36"/>
      <c r="S17" s="51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1"/>
      <c r="L18" s="199"/>
      <c r="M18" s="199"/>
      <c r="N18" s="17"/>
      <c r="O18" s="17"/>
      <c r="P18" s="17"/>
      <c r="Q18" s="17"/>
      <c r="R18" s="78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2"/>
      <c r="E19" s="140"/>
      <c r="F19" s="9"/>
      <c r="G19" s="9"/>
      <c r="H19" s="186"/>
      <c r="I19" s="9"/>
      <c r="J19" s="9"/>
      <c r="K19" s="20"/>
      <c r="L19" s="51"/>
      <c r="M19" s="51"/>
      <c r="N19" s="17"/>
      <c r="O19" s="17"/>
      <c r="P19" s="17"/>
      <c r="Q19" s="17"/>
      <c r="R19" s="3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2"/>
      <c r="E20" s="140"/>
      <c r="F20" s="9"/>
      <c r="G20" s="9"/>
      <c r="H20" s="186"/>
      <c r="I20" s="9"/>
      <c r="J20" s="9"/>
      <c r="K20" s="21"/>
      <c r="L20" s="51"/>
      <c r="M20" s="51"/>
      <c r="N20" s="17"/>
      <c r="O20" s="17"/>
      <c r="P20" s="17"/>
      <c r="Q20" s="17"/>
      <c r="R20" s="32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219"/>
      <c r="H21" s="217"/>
      <c r="I21" s="9"/>
      <c r="J21" s="9"/>
      <c r="K21" s="21"/>
      <c r="L21" s="51"/>
      <c r="M21" s="51"/>
      <c r="N21" s="17"/>
      <c r="O21" s="17"/>
      <c r="P21" s="17"/>
      <c r="Q21" s="17"/>
      <c r="R21" s="42"/>
      <c r="S21" s="49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86"/>
      <c r="E22" s="9"/>
      <c r="F22" s="161"/>
      <c r="G22" s="219"/>
      <c r="H22" s="217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86"/>
      <c r="E23" s="9"/>
      <c r="F23" s="161"/>
      <c r="G23" s="161"/>
      <c r="H23" s="140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86"/>
      <c r="E24" s="9"/>
      <c r="F24" s="161"/>
      <c r="G24" s="161"/>
      <c r="H24" s="140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40"/>
      <c r="E25" s="9"/>
      <c r="F25" s="9"/>
      <c r="G25" s="185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40"/>
      <c r="E26" s="9"/>
      <c r="F26" s="9"/>
      <c r="G26" s="185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0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84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5"/>
      <c r="R34" s="32"/>
      <c r="S34" s="35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202"/>
      <c r="H40" s="9"/>
      <c r="I40" s="140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219"/>
      <c r="H41" s="9"/>
      <c r="I41" s="140"/>
      <c r="J41" s="9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161"/>
      <c r="G42" s="185"/>
      <c r="H42" s="9"/>
      <c r="I42" s="202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161"/>
      <c r="F43" s="161"/>
      <c r="G43" s="185"/>
      <c r="H43" s="9"/>
      <c r="I43" s="21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161"/>
      <c r="F44" s="161"/>
      <c r="G44" s="185"/>
      <c r="H44" s="9"/>
      <c r="I44" s="9"/>
      <c r="J44" s="9"/>
      <c r="L44" s="51"/>
      <c r="M44" s="51"/>
      <c r="N44" s="33"/>
      <c r="O44" s="33"/>
      <c r="P44" s="33"/>
      <c r="Q44" s="33"/>
      <c r="R44" s="78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161"/>
      <c r="F45" s="9"/>
      <c r="G45" s="176"/>
      <c r="H45" s="161"/>
      <c r="I45" s="185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186"/>
      <c r="F46" s="9"/>
      <c r="G46" s="9"/>
      <c r="H46" s="161"/>
      <c r="I46" s="185"/>
      <c r="J46" s="9"/>
      <c r="L46" s="51"/>
      <c r="M46" s="51"/>
      <c r="N46" s="33"/>
      <c r="O46" s="33"/>
      <c r="P46" s="33"/>
      <c r="Q46" s="35"/>
      <c r="R46" s="41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186"/>
      <c r="F47" s="9"/>
      <c r="G47" s="9"/>
      <c r="H47" s="161"/>
      <c r="I47" s="185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186"/>
      <c r="F48" s="140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140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140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2"/>
      <c r="E53" s="140"/>
      <c r="F53" s="9"/>
      <c r="G53" s="9"/>
      <c r="H53" s="186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2"/>
      <c r="E54" s="140"/>
      <c r="F54" s="9"/>
      <c r="G54" s="9"/>
      <c r="H54" s="186"/>
      <c r="I54" s="9"/>
      <c r="J54" s="9"/>
      <c r="L54" s="51"/>
      <c r="M54" s="51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219"/>
      <c r="H55" s="217"/>
      <c r="I55" s="9"/>
      <c r="J55" s="9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86"/>
      <c r="E56" s="9"/>
      <c r="F56" s="161"/>
      <c r="G56" s="219"/>
      <c r="H56" s="217"/>
      <c r="I56" s="9"/>
      <c r="J56" s="9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ht="22.5" customHeight="1" x14ac:dyDescent="0.2">
      <c r="B57" s="14"/>
      <c r="C57" s="14"/>
      <c r="D57" s="186"/>
      <c r="E57" s="9"/>
      <c r="F57" s="161"/>
      <c r="G57" s="161"/>
      <c r="H57" s="218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86"/>
      <c r="E58" s="9"/>
      <c r="F58" s="161"/>
      <c r="G58" s="161"/>
      <c r="H58" s="218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ht="22.5" customHeight="1" x14ac:dyDescent="0.2">
      <c r="B59" s="14"/>
      <c r="C59" s="14"/>
      <c r="D59" s="140"/>
      <c r="E59" s="9"/>
      <c r="F59" s="9"/>
      <c r="G59" s="185"/>
      <c r="H59" s="176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140"/>
      <c r="E60" s="9"/>
      <c r="F60" s="9"/>
      <c r="G60" s="185"/>
      <c r="H60" s="176"/>
      <c r="I60" s="9"/>
      <c r="J60" s="9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140"/>
      <c r="E61" s="9"/>
      <c r="F61" s="9"/>
      <c r="G61" s="9"/>
      <c r="H61" s="9"/>
      <c r="I61" s="9"/>
      <c r="J61" s="9"/>
      <c r="L61" s="39"/>
      <c r="M61" s="39"/>
      <c r="S61" s="34"/>
      <c r="W61" s="12"/>
      <c r="X61" s="12"/>
      <c r="Y61" s="12"/>
      <c r="Z61" s="12"/>
      <c r="AA61" s="12"/>
    </row>
    <row r="62" spans="2:27" x14ac:dyDescent="0.25">
      <c r="B62" s="14"/>
      <c r="C62" s="14"/>
      <c r="D62" s="9"/>
      <c r="E62" s="9"/>
      <c r="F62" s="9"/>
      <c r="G62" s="9"/>
      <c r="H62" s="9"/>
      <c r="I62" s="9"/>
      <c r="J62" s="9"/>
      <c r="S62" s="34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L65" s="39"/>
      <c r="M65" s="39"/>
      <c r="R65" s="38"/>
      <c r="S65" s="34"/>
    </row>
    <row r="66" spans="12:19" x14ac:dyDescent="0.25">
      <c r="S66" s="34"/>
    </row>
    <row r="67" spans="12:19" x14ac:dyDescent="0.25">
      <c r="S67" s="34"/>
    </row>
    <row r="68" spans="12:19" x14ac:dyDescent="0.25">
      <c r="L68" s="39"/>
      <c r="M68" s="39"/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Q76" s="33"/>
      <c r="R76" s="36"/>
      <c r="S76" s="33"/>
    </row>
    <row r="77" spans="12:19" x14ac:dyDescent="0.25">
      <c r="L77" s="44"/>
      <c r="M77" s="44"/>
      <c r="N77" s="40"/>
      <c r="O77" s="40"/>
      <c r="P77" s="40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Q83" s="33"/>
      <c r="R83" s="32"/>
      <c r="S83" s="33"/>
    </row>
    <row r="84" spans="12:19" x14ac:dyDescent="0.25">
      <c r="S84" s="34"/>
    </row>
    <row r="85" spans="12:19" x14ac:dyDescent="0.25">
      <c r="L85" s="39"/>
      <c r="M85" s="39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L88" s="39"/>
      <c r="M88" s="39"/>
      <c r="S88" s="34"/>
    </row>
    <row r="89" spans="12:19" x14ac:dyDescent="0.25">
      <c r="L89" s="39"/>
      <c r="M89" s="39"/>
      <c r="S89" s="34"/>
    </row>
    <row r="90" spans="12:19" x14ac:dyDescent="0.25">
      <c r="L90" s="39"/>
      <c r="M90" s="39"/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89C3-F9A2-4219-94A7-65F634057E1E}">
  <sheetPr>
    <pageSetUpPr fitToPage="1"/>
  </sheetPr>
  <dimension ref="A1:AA118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1.42578125" style="37" customWidth="1"/>
    <col min="14" max="17" width="4.42578125" style="34" customWidth="1"/>
    <col min="18" max="18" width="24.140625" style="37" customWidth="1"/>
    <col min="19" max="19" width="20" style="37" customWidth="1"/>
    <col min="20" max="20" width="10.1406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172"/>
      <c r="M6" s="172"/>
      <c r="N6" s="17"/>
      <c r="O6" s="17"/>
      <c r="P6" s="17"/>
      <c r="Q6" s="17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219"/>
      <c r="G7" s="9"/>
      <c r="H7" s="9"/>
      <c r="I7" s="9"/>
      <c r="J7" s="9"/>
      <c r="K7" s="21"/>
      <c r="L7" s="174"/>
      <c r="M7" s="174"/>
      <c r="N7" s="17"/>
      <c r="O7" s="17"/>
      <c r="P7" s="17"/>
      <c r="Q7" s="17"/>
      <c r="R7" s="78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219"/>
      <c r="F8" s="219"/>
      <c r="G8" s="9"/>
      <c r="H8" s="9"/>
      <c r="I8" s="9"/>
      <c r="J8" s="226"/>
      <c r="K8" s="230"/>
      <c r="L8" s="194"/>
      <c r="M8" s="194"/>
      <c r="N8" s="17"/>
      <c r="O8" s="17"/>
      <c r="P8" s="17"/>
      <c r="Q8" s="17"/>
      <c r="R8" s="32"/>
      <c r="S8" s="51"/>
      <c r="T8" s="33"/>
      <c r="U8" s="230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219"/>
      <c r="F9" s="219"/>
      <c r="G9" s="9"/>
      <c r="H9" s="9"/>
      <c r="I9" s="9"/>
      <c r="J9" s="226"/>
      <c r="K9" s="26"/>
      <c r="L9" s="198"/>
      <c r="M9" s="198"/>
      <c r="N9" s="17"/>
      <c r="O9" s="17"/>
      <c r="P9" s="17"/>
      <c r="Q9" s="17"/>
      <c r="R9" s="32"/>
      <c r="S9" s="51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34"/>
      <c r="E10" s="219"/>
      <c r="F10" s="9"/>
      <c r="G10" s="9"/>
      <c r="H10" s="9"/>
      <c r="I10" s="9"/>
      <c r="J10" s="9"/>
      <c r="K10" s="230"/>
      <c r="L10" s="231"/>
      <c r="M10" s="231"/>
      <c r="N10" s="17"/>
      <c r="O10" s="17"/>
      <c r="P10" s="17"/>
      <c r="Q10" s="17"/>
      <c r="R10" s="32"/>
      <c r="S10" s="51"/>
      <c r="T10" s="33"/>
      <c r="U10" s="230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7"/>
      <c r="M11" s="57"/>
      <c r="N11" s="33"/>
      <c r="O11" s="33"/>
      <c r="P11" s="33"/>
      <c r="Q11" s="33"/>
      <c r="R11" s="42"/>
      <c r="S11" s="51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5">
      <c r="B12" s="14"/>
      <c r="C12" s="14"/>
      <c r="D12" s="9"/>
      <c r="E12" s="9"/>
      <c r="F12" s="9"/>
      <c r="G12" s="162"/>
      <c r="H12" s="9"/>
      <c r="I12" s="202"/>
      <c r="J12" s="16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202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202"/>
      <c r="J14" s="9"/>
      <c r="K14" s="21"/>
      <c r="L14" s="172"/>
      <c r="M14" s="172"/>
      <c r="N14" s="17"/>
      <c r="O14" s="17"/>
      <c r="P14" s="17"/>
      <c r="Q14" s="17"/>
      <c r="R14" s="172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142"/>
      <c r="F15" s="9"/>
      <c r="G15" s="9"/>
      <c r="H15" s="142"/>
      <c r="I15" s="9"/>
      <c r="J15" s="9"/>
      <c r="K15" s="21"/>
      <c r="L15" s="174"/>
      <c r="M15" s="174"/>
      <c r="N15" s="17"/>
      <c r="O15" s="17"/>
      <c r="P15" s="17"/>
      <c r="Q15" s="17"/>
      <c r="R15" s="174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142"/>
      <c r="F16" s="9"/>
      <c r="G16" s="148"/>
      <c r="H16" s="142"/>
      <c r="I16" s="9"/>
      <c r="J16" s="148"/>
      <c r="K16" s="230"/>
      <c r="L16" s="194"/>
      <c r="M16" s="194"/>
      <c r="N16" s="17"/>
      <c r="O16" s="17"/>
      <c r="P16" s="17"/>
      <c r="Q16" s="17"/>
      <c r="R16" s="194"/>
      <c r="S16" s="51"/>
      <c r="T16" s="33"/>
      <c r="U16" s="230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70"/>
      <c r="F17" s="10"/>
      <c r="G17" s="148"/>
      <c r="H17" s="170"/>
      <c r="I17" s="10"/>
      <c r="J17" s="148"/>
      <c r="K17" s="21"/>
      <c r="L17" s="32"/>
      <c r="M17" s="32"/>
      <c r="N17" s="33"/>
      <c r="O17" s="33"/>
      <c r="P17" s="33"/>
      <c r="Q17" s="33"/>
      <c r="R17" s="163"/>
      <c r="S17" s="164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1"/>
      <c r="L18" s="32"/>
      <c r="M18" s="32"/>
      <c r="N18" s="33"/>
      <c r="O18" s="33"/>
      <c r="P18" s="33"/>
      <c r="Q18" s="33"/>
      <c r="R18" s="163"/>
      <c r="S18" s="164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9"/>
      <c r="E19" s="9"/>
      <c r="F19" s="9"/>
      <c r="G19" s="9"/>
      <c r="H19" s="9"/>
      <c r="I19" s="9"/>
      <c r="J19" s="9"/>
      <c r="K19" s="20"/>
      <c r="L19" s="32"/>
      <c r="M19" s="32"/>
      <c r="N19" s="33"/>
      <c r="O19" s="33"/>
      <c r="P19" s="33"/>
      <c r="Q19" s="33"/>
      <c r="R19" s="32"/>
      <c r="S19" s="164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32"/>
      <c r="S20" s="3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226"/>
      <c r="H21" s="226"/>
      <c r="I21" s="9"/>
      <c r="J21" s="9"/>
      <c r="K21" s="21"/>
      <c r="L21" s="32"/>
      <c r="M21" s="32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62"/>
      <c r="E22" s="9"/>
      <c r="F22" s="9"/>
      <c r="G22" s="226"/>
      <c r="H22" s="226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21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226"/>
      <c r="H23" s="226"/>
      <c r="I23" s="9"/>
      <c r="J23" s="9"/>
      <c r="K23" s="21"/>
      <c r="L23" s="51"/>
      <c r="M23" s="51"/>
      <c r="N23" s="33"/>
      <c r="O23" s="33"/>
      <c r="P23" s="33"/>
      <c r="Q23" s="33"/>
      <c r="R23" s="36"/>
      <c r="S23" s="33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226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219"/>
      <c r="E25" s="219"/>
      <c r="F25" s="226"/>
      <c r="G25" s="21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19"/>
      <c r="E26" s="219"/>
      <c r="F26" s="9"/>
      <c r="G26" s="21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84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19"/>
      <c r="E27" s="9"/>
      <c r="F27" s="176"/>
      <c r="G27" s="9"/>
      <c r="H27" s="142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48"/>
      <c r="E28" s="142"/>
      <c r="F28" s="9"/>
      <c r="G28" s="148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48"/>
      <c r="E29" s="9"/>
      <c r="F29" s="9"/>
      <c r="G29" s="148"/>
      <c r="H29" s="9"/>
      <c r="I29" s="9"/>
      <c r="J29" s="9"/>
      <c r="K29" s="21"/>
      <c r="L29" s="51"/>
      <c r="M29" s="51"/>
      <c r="N29" s="33"/>
      <c r="O29" s="33"/>
      <c r="P29" s="33"/>
      <c r="Q29" s="33"/>
      <c r="R29" s="36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84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5"/>
      <c r="R37" s="32"/>
      <c r="S37" s="35"/>
      <c r="T37" s="84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219"/>
      <c r="G41" s="9"/>
      <c r="H41" s="9"/>
      <c r="I41" s="9"/>
      <c r="J41" s="9"/>
      <c r="K41" s="233"/>
      <c r="L41" s="51"/>
      <c r="M41" s="51"/>
      <c r="N41" s="33"/>
      <c r="O41" s="33"/>
      <c r="P41" s="33"/>
      <c r="Q41" s="35"/>
      <c r="R41" s="32"/>
      <c r="S41" s="35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219"/>
      <c r="F42" s="219"/>
      <c r="G42" s="9"/>
      <c r="H42" s="9"/>
      <c r="I42" s="9"/>
      <c r="J42" s="226"/>
      <c r="K42" s="233"/>
      <c r="L42" s="51"/>
      <c r="M42" s="51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219"/>
      <c r="F43" s="219"/>
      <c r="G43" s="9"/>
      <c r="H43" s="9"/>
      <c r="I43" s="9"/>
      <c r="J43" s="226"/>
      <c r="K43" s="233"/>
      <c r="L43" s="32"/>
      <c r="M43" s="32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34"/>
      <c r="E44" s="219"/>
      <c r="F44" s="9"/>
      <c r="G44" s="9"/>
      <c r="H44" s="9"/>
      <c r="I44" s="9"/>
      <c r="J44" s="9"/>
      <c r="K44" s="233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234"/>
      <c r="H46" s="9"/>
      <c r="I46" s="219"/>
      <c r="J46" s="162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21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219"/>
      <c r="J48" s="9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142"/>
      <c r="F49" s="9"/>
      <c r="G49" s="9"/>
      <c r="H49" s="142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142"/>
      <c r="F50" s="9"/>
      <c r="G50" s="148"/>
      <c r="H50" s="142"/>
      <c r="I50" s="9"/>
      <c r="J50" s="148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70"/>
      <c r="F51" s="10"/>
      <c r="G51" s="148"/>
      <c r="H51" s="170"/>
      <c r="I51" s="10"/>
      <c r="J51" s="148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9"/>
      <c r="E53" s="9"/>
      <c r="F53" s="9"/>
      <c r="G53" s="9"/>
      <c r="H53" s="9"/>
      <c r="I53" s="9"/>
      <c r="J53" s="9"/>
      <c r="L53" s="51"/>
      <c r="M53" s="51"/>
      <c r="N53" s="33"/>
      <c r="O53" s="33"/>
      <c r="P53" s="33"/>
      <c r="Q53" s="35"/>
      <c r="R53" s="41"/>
      <c r="S53" s="35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226"/>
      <c r="H55" s="226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234"/>
      <c r="E56" s="9"/>
      <c r="F56" s="9"/>
      <c r="G56" s="226"/>
      <c r="H56" s="226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226"/>
      <c r="H57" s="226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209"/>
      <c r="G58" s="9"/>
      <c r="H58" s="9"/>
      <c r="I58" s="9"/>
      <c r="J58" s="9"/>
      <c r="L58" s="51"/>
      <c r="M58" s="51"/>
      <c r="N58" s="33"/>
      <c r="O58" s="33"/>
      <c r="P58" s="33"/>
      <c r="Q58" s="33"/>
      <c r="R58" s="78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219"/>
      <c r="E59" s="219"/>
      <c r="F59" s="209"/>
      <c r="G59" s="21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219"/>
      <c r="E60" s="219"/>
      <c r="F60" s="9"/>
      <c r="G60" s="21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219"/>
      <c r="E61" s="9"/>
      <c r="F61" s="9"/>
      <c r="G61" s="9"/>
      <c r="H61" s="142"/>
      <c r="I61" s="9"/>
      <c r="J61" s="9"/>
      <c r="L61" s="39"/>
      <c r="M61" s="39"/>
      <c r="Q61" s="33"/>
      <c r="R61" s="32"/>
      <c r="S61" s="33"/>
      <c r="W61" s="12"/>
      <c r="X61" s="12"/>
      <c r="Y61" s="12"/>
      <c r="Z61" s="12"/>
      <c r="AA61" s="12"/>
    </row>
    <row r="62" spans="2:27" x14ac:dyDescent="0.25">
      <c r="B62" s="14"/>
      <c r="C62" s="14"/>
      <c r="D62" s="148"/>
      <c r="E62" s="142"/>
      <c r="F62" s="9"/>
      <c r="G62" s="9"/>
      <c r="H62" s="9"/>
      <c r="I62" s="9"/>
      <c r="J62" s="9"/>
      <c r="L62" s="39"/>
      <c r="M62" s="39"/>
      <c r="R62" s="38"/>
      <c r="S62" s="34"/>
      <c r="AA62" s="12"/>
    </row>
    <row r="63" spans="2:27" x14ac:dyDescent="0.25">
      <c r="B63" s="14"/>
      <c r="C63" s="14"/>
      <c r="D63" s="148"/>
      <c r="E63" s="9"/>
      <c r="F63" s="9"/>
      <c r="G63" s="148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48"/>
      <c r="H64" s="10"/>
      <c r="I64" s="10"/>
      <c r="J64" s="10"/>
      <c r="S64" s="34"/>
    </row>
    <row r="65" spans="12:19" x14ac:dyDescent="0.25">
      <c r="S65" s="34"/>
    </row>
    <row r="66" spans="12:19" x14ac:dyDescent="0.25">
      <c r="S66" s="34"/>
    </row>
    <row r="67" spans="12:19" x14ac:dyDescent="0.25">
      <c r="L67" s="39"/>
      <c r="M67" s="39"/>
      <c r="S67" s="34"/>
    </row>
    <row r="68" spans="12:19" x14ac:dyDescent="0.25">
      <c r="L68" s="39"/>
      <c r="M68" s="39"/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L71" s="39"/>
      <c r="M71" s="39"/>
      <c r="R71" s="38"/>
      <c r="S71" s="34"/>
    </row>
    <row r="72" spans="12:19" x14ac:dyDescent="0.25">
      <c r="L72" s="39"/>
      <c r="M72" s="39"/>
      <c r="R72" s="38"/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S76" s="34"/>
    </row>
    <row r="77" spans="12:19" x14ac:dyDescent="0.25">
      <c r="L77" s="39"/>
      <c r="M77" s="39"/>
      <c r="R77" s="38"/>
      <c r="S77" s="34"/>
    </row>
    <row r="78" spans="12:19" x14ac:dyDescent="0.25">
      <c r="L78" s="39"/>
      <c r="M78" s="39"/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Q83" s="33"/>
      <c r="R83" s="36"/>
      <c r="S83" s="33"/>
    </row>
    <row r="84" spans="12:19" x14ac:dyDescent="0.25">
      <c r="L84" s="44"/>
      <c r="M84" s="44"/>
      <c r="N84" s="40"/>
      <c r="O84" s="40"/>
      <c r="P84" s="40"/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L89" s="39"/>
      <c r="M89" s="39"/>
      <c r="R89" s="38"/>
      <c r="S89" s="34"/>
    </row>
    <row r="90" spans="12:19" x14ac:dyDescent="0.25">
      <c r="L90" s="39"/>
      <c r="M90" s="39"/>
      <c r="Q90" s="33"/>
      <c r="R90" s="32"/>
      <c r="S90" s="33"/>
    </row>
    <row r="91" spans="12:19" x14ac:dyDescent="0.25">
      <c r="S91" s="34"/>
    </row>
    <row r="92" spans="12:19" x14ac:dyDescent="0.25">
      <c r="L92" s="39"/>
      <c r="M92" s="39"/>
      <c r="S92" s="34"/>
    </row>
    <row r="93" spans="12:19" x14ac:dyDescent="0.25">
      <c r="L93" s="39"/>
      <c r="M93" s="39"/>
      <c r="S93" s="34"/>
    </row>
    <row r="94" spans="12:19" x14ac:dyDescent="0.25"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2:19" x14ac:dyDescent="0.25">
      <c r="L97" s="39"/>
      <c r="M97" s="39"/>
      <c r="S97" s="34"/>
    </row>
    <row r="98" spans="12:19" x14ac:dyDescent="0.25">
      <c r="S98" s="34"/>
    </row>
    <row r="99" spans="12:19" x14ac:dyDescent="0.25">
      <c r="S99" s="34"/>
    </row>
    <row r="100" spans="12:19" x14ac:dyDescent="0.25">
      <c r="S100" s="34"/>
    </row>
    <row r="101" spans="12:19" x14ac:dyDescent="0.25">
      <c r="S101" s="34"/>
    </row>
    <row r="102" spans="12:19" x14ac:dyDescent="0.25"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0BC2B-9085-42CF-A6B2-0E81D7671EB8}">
  <dimension ref="A1:AJ107"/>
  <sheetViews>
    <sheetView topLeftCell="H1" zoomScale="65" workbookViewId="0">
      <selection activeCell="L6" sqref="L6:U1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7.42578125" style="37" customWidth="1"/>
    <col min="14" max="17" width="4.42578125" style="34" customWidth="1"/>
    <col min="18" max="18" width="21.57031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18.5703125" style="17" customWidth="1"/>
    <col min="23" max="36" width="9.140625" style="1" customWidth="1"/>
  </cols>
  <sheetData>
    <row r="1" spans="1:27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1.25" customHeight="1" thickBot="1" x14ac:dyDescent="0.3">
      <c r="B4" s="327"/>
      <c r="C4" s="328"/>
      <c r="D4" s="4" t="s">
        <v>199</v>
      </c>
      <c r="E4" s="375" t="s">
        <v>906</v>
      </c>
      <c r="F4" s="321"/>
      <c r="G4" s="322"/>
      <c r="H4" s="320" t="s">
        <v>214</v>
      </c>
      <c r="I4" s="323"/>
      <c r="J4" s="324"/>
    </row>
    <row r="5" spans="1:27" ht="36.75" customHeight="1" thickBot="1" x14ac:dyDescent="0.3">
      <c r="A5" s="2"/>
      <c r="B5" s="318"/>
      <c r="C5" s="319"/>
      <c r="D5" s="5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90" t="s">
        <v>206</v>
      </c>
      <c r="K5" s="27"/>
      <c r="L5" s="47" t="s">
        <v>18</v>
      </c>
      <c r="M5" s="48" t="s">
        <v>19</v>
      </c>
      <c r="N5" s="48" t="s">
        <v>20</v>
      </c>
      <c r="O5" s="48" t="s">
        <v>41</v>
      </c>
      <c r="P5" s="48" t="s">
        <v>22</v>
      </c>
      <c r="Q5" s="48" t="s">
        <v>14</v>
      </c>
      <c r="R5" s="48" t="s">
        <v>21</v>
      </c>
      <c r="S5" s="48" t="s">
        <v>309</v>
      </c>
      <c r="T5" s="45" t="s">
        <v>98</v>
      </c>
      <c r="U5" s="17">
        <f>SUM(P6:P15)</f>
        <v>56</v>
      </c>
      <c r="V5" s="17">
        <f>SUM(V7:V18)</f>
        <v>0</v>
      </c>
      <c r="W5" s="12"/>
    </row>
    <row r="6" spans="1:27" x14ac:dyDescent="0.2">
      <c r="B6" s="13">
        <v>1</v>
      </c>
      <c r="C6" s="13" t="s">
        <v>2</v>
      </c>
      <c r="D6" s="136"/>
      <c r="E6" s="9"/>
      <c r="F6" s="136"/>
      <c r="G6" s="9"/>
      <c r="H6" s="136"/>
      <c r="I6" s="136"/>
      <c r="J6" s="9"/>
      <c r="K6" s="21"/>
      <c r="L6" s="195" t="s">
        <v>840</v>
      </c>
      <c r="M6" s="195" t="s">
        <v>111</v>
      </c>
      <c r="N6" s="17">
        <v>4</v>
      </c>
      <c r="O6" s="17" t="s">
        <v>42</v>
      </c>
      <c r="P6" s="17">
        <v>16</v>
      </c>
      <c r="Q6" s="17" t="s">
        <v>15</v>
      </c>
      <c r="R6" s="51" t="s">
        <v>26</v>
      </c>
      <c r="S6" s="51" t="s">
        <v>30</v>
      </c>
      <c r="T6" s="33">
        <v>36</v>
      </c>
      <c r="U6" s="12"/>
      <c r="W6" s="12"/>
      <c r="X6" s="12"/>
      <c r="Y6" s="12"/>
      <c r="Z6" s="12"/>
      <c r="AA6" s="12"/>
    </row>
    <row r="7" spans="1:27" x14ac:dyDescent="0.2">
      <c r="B7" s="14">
        <v>2</v>
      </c>
      <c r="C7" s="14" t="s">
        <v>3</v>
      </c>
      <c r="D7" s="136"/>
      <c r="E7" s="9"/>
      <c r="F7" s="136"/>
      <c r="G7" s="9"/>
      <c r="H7" s="136"/>
      <c r="I7" s="136"/>
      <c r="J7" s="9"/>
      <c r="K7" s="21"/>
      <c r="L7" s="172" t="s">
        <v>841</v>
      </c>
      <c r="M7" s="172" t="s">
        <v>77</v>
      </c>
      <c r="N7" s="17">
        <v>2</v>
      </c>
      <c r="O7" s="17" t="s">
        <v>43</v>
      </c>
      <c r="P7" s="17">
        <v>8</v>
      </c>
      <c r="Q7" s="17" t="s">
        <v>15</v>
      </c>
      <c r="R7" s="78" t="s">
        <v>901</v>
      </c>
      <c r="S7" s="51" t="s">
        <v>31</v>
      </c>
      <c r="T7" s="33">
        <v>24</v>
      </c>
      <c r="U7" s="17"/>
      <c r="V7" s="12"/>
      <c r="W7" s="12"/>
      <c r="X7" s="12"/>
      <c r="Y7" s="12"/>
      <c r="Z7" s="12"/>
      <c r="AA7" s="12"/>
    </row>
    <row r="8" spans="1:27" x14ac:dyDescent="0.2">
      <c r="B8" s="14">
        <v>3</v>
      </c>
      <c r="C8" s="14" t="s">
        <v>4</v>
      </c>
      <c r="D8" s="136"/>
      <c r="E8" s="9"/>
      <c r="F8" s="136"/>
      <c r="G8" s="9"/>
      <c r="H8" s="136"/>
      <c r="I8" s="136"/>
      <c r="J8" s="9"/>
      <c r="K8" s="21"/>
      <c r="L8" s="169" t="s">
        <v>842</v>
      </c>
      <c r="M8" s="169" t="s">
        <v>112</v>
      </c>
      <c r="N8" s="17">
        <v>5</v>
      </c>
      <c r="O8" s="17" t="s">
        <v>43</v>
      </c>
      <c r="P8" s="17">
        <v>16</v>
      </c>
      <c r="Q8" s="17" t="s">
        <v>15</v>
      </c>
      <c r="R8" s="32" t="s">
        <v>48</v>
      </c>
      <c r="S8" s="51" t="s">
        <v>31</v>
      </c>
      <c r="T8" s="33">
        <v>38</v>
      </c>
      <c r="U8" s="17"/>
      <c r="V8" s="12"/>
      <c r="W8" s="12"/>
      <c r="X8" s="12"/>
      <c r="Y8" s="12"/>
      <c r="Z8" s="12"/>
      <c r="AA8" s="12"/>
    </row>
    <row r="9" spans="1:27" x14ac:dyDescent="0.2">
      <c r="B9" s="14">
        <v>4</v>
      </c>
      <c r="C9" s="14" t="s">
        <v>5</v>
      </c>
      <c r="D9" s="136"/>
      <c r="E9" s="9"/>
      <c r="F9" s="136"/>
      <c r="G9" s="9"/>
      <c r="H9" s="136"/>
      <c r="I9" s="136"/>
      <c r="J9" s="9"/>
      <c r="K9" s="26"/>
      <c r="L9" s="173" t="s">
        <v>843</v>
      </c>
      <c r="M9" s="173" t="s">
        <v>113</v>
      </c>
      <c r="N9" s="17">
        <v>2</v>
      </c>
      <c r="O9" s="17" t="s">
        <v>43</v>
      </c>
      <c r="P9" s="17">
        <v>8</v>
      </c>
      <c r="Q9" s="17" t="s">
        <v>15</v>
      </c>
      <c r="R9" s="78" t="s">
        <v>54</v>
      </c>
      <c r="S9" s="51" t="s">
        <v>31</v>
      </c>
      <c r="T9" s="33">
        <v>36</v>
      </c>
      <c r="U9" s="17"/>
      <c r="V9" s="12"/>
      <c r="W9" s="12"/>
      <c r="X9" s="12"/>
      <c r="Y9" s="12"/>
      <c r="Z9" s="12"/>
      <c r="AA9" s="12"/>
    </row>
    <row r="10" spans="1:27" x14ac:dyDescent="0.2">
      <c r="B10" s="14">
        <v>5</v>
      </c>
      <c r="C10" s="14" t="s">
        <v>6</v>
      </c>
      <c r="D10" s="136"/>
      <c r="E10" s="9"/>
      <c r="F10" s="136"/>
      <c r="G10" s="9"/>
      <c r="H10" s="136"/>
      <c r="I10" s="136"/>
      <c r="J10" s="9"/>
      <c r="K10" s="21"/>
      <c r="L10" s="191" t="s">
        <v>844</v>
      </c>
      <c r="M10" s="191" t="s">
        <v>78</v>
      </c>
      <c r="N10" s="17">
        <v>2</v>
      </c>
      <c r="O10" s="17" t="s">
        <v>43</v>
      </c>
      <c r="P10" s="17">
        <v>8</v>
      </c>
      <c r="Q10" s="17" t="s">
        <v>15</v>
      </c>
      <c r="R10" s="78" t="s">
        <v>47</v>
      </c>
      <c r="S10" s="51" t="s">
        <v>31</v>
      </c>
      <c r="T10" s="33">
        <v>35</v>
      </c>
      <c r="U10" s="17"/>
      <c r="V10" s="12"/>
      <c r="W10" s="12"/>
      <c r="X10" s="12"/>
      <c r="Y10" s="12"/>
      <c r="Z10" s="12"/>
      <c r="AA10" s="12"/>
    </row>
    <row r="11" spans="1:27" ht="21" customHeight="1" x14ac:dyDescent="0.2">
      <c r="B11" s="14">
        <v>6</v>
      </c>
      <c r="C11" s="14" t="s">
        <v>7</v>
      </c>
      <c r="D11" s="136"/>
      <c r="E11" s="9"/>
      <c r="F11" s="136"/>
      <c r="G11" s="9"/>
      <c r="H11" s="136"/>
      <c r="I11" s="136"/>
      <c r="J11" s="9"/>
      <c r="K11" s="21"/>
      <c r="L11" s="54" t="s">
        <v>119</v>
      </c>
      <c r="M11" s="54" t="s">
        <v>51</v>
      </c>
      <c r="N11" s="17">
        <v>2</v>
      </c>
      <c r="O11" s="17" t="s">
        <v>43</v>
      </c>
      <c r="P11" s="17"/>
      <c r="Q11" s="17" t="s">
        <v>16</v>
      </c>
      <c r="R11" s="42" t="s">
        <v>52</v>
      </c>
      <c r="S11" s="49" t="s">
        <v>53</v>
      </c>
      <c r="T11" s="33">
        <v>37</v>
      </c>
      <c r="U11" s="85" t="s">
        <v>121</v>
      </c>
      <c r="V11" s="12"/>
      <c r="W11" s="12"/>
      <c r="X11" s="12"/>
      <c r="Y11" s="12"/>
      <c r="Z11" s="12"/>
      <c r="AA11" s="12"/>
    </row>
    <row r="12" spans="1:27" x14ac:dyDescent="0.2">
      <c r="B12" s="14">
        <v>7</v>
      </c>
      <c r="C12" s="14" t="s">
        <v>8</v>
      </c>
      <c r="D12" s="136"/>
      <c r="E12" s="136"/>
      <c r="F12" s="136"/>
      <c r="G12" s="136"/>
      <c r="H12" s="136"/>
      <c r="I12" s="13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W12" s="12"/>
      <c r="X12" s="12"/>
      <c r="Y12" s="12"/>
      <c r="Z12" s="12"/>
      <c r="AA12" s="12"/>
    </row>
    <row r="13" spans="1:27" x14ac:dyDescent="0.2">
      <c r="B13" s="14">
        <v>8</v>
      </c>
      <c r="C13" s="14" t="s">
        <v>9</v>
      </c>
      <c r="D13" s="136"/>
      <c r="E13" s="136"/>
      <c r="F13" s="136"/>
      <c r="G13" s="136"/>
      <c r="H13" s="136"/>
      <c r="I13" s="136"/>
      <c r="J13" s="136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W13" s="12"/>
      <c r="X13" s="12"/>
      <c r="Y13" s="12"/>
      <c r="Z13" s="12"/>
      <c r="AA13" s="12"/>
    </row>
    <row r="14" spans="1:27" x14ac:dyDescent="0.2">
      <c r="B14" s="14">
        <v>9</v>
      </c>
      <c r="C14" s="14" t="s">
        <v>10</v>
      </c>
      <c r="D14" s="136"/>
      <c r="E14" s="136"/>
      <c r="F14" s="136"/>
      <c r="G14" s="136"/>
      <c r="H14" s="136"/>
      <c r="I14" s="136"/>
      <c r="J14" s="136"/>
      <c r="K14" s="21"/>
      <c r="L14" s="171" t="s">
        <v>879</v>
      </c>
      <c r="M14" s="171" t="s">
        <v>880</v>
      </c>
      <c r="N14" s="17">
        <v>4</v>
      </c>
      <c r="O14" s="17" t="s">
        <v>43</v>
      </c>
      <c r="P14" s="17"/>
      <c r="Q14" s="17" t="s">
        <v>15</v>
      </c>
      <c r="R14" s="171" t="s">
        <v>840</v>
      </c>
      <c r="S14" s="51"/>
      <c r="T14" s="33">
        <v>6</v>
      </c>
      <c r="U14" s="17"/>
      <c r="W14" s="12"/>
      <c r="X14" s="12"/>
      <c r="Y14" s="12"/>
      <c r="Z14" s="12"/>
      <c r="AA14" s="12"/>
    </row>
    <row r="15" spans="1:27" x14ac:dyDescent="0.2">
      <c r="B15" s="14">
        <v>10</v>
      </c>
      <c r="C15" s="14" t="s">
        <v>11</v>
      </c>
      <c r="D15" s="136"/>
      <c r="E15" s="136"/>
      <c r="F15" s="136"/>
      <c r="G15" s="136"/>
      <c r="H15" s="136"/>
      <c r="I15" s="136"/>
      <c r="J15" s="136"/>
      <c r="K15" s="21"/>
      <c r="L15" s="169" t="s">
        <v>883</v>
      </c>
      <c r="M15" s="169" t="s">
        <v>50</v>
      </c>
      <c r="N15" s="17">
        <v>4</v>
      </c>
      <c r="O15" s="17" t="s">
        <v>43</v>
      </c>
      <c r="P15" s="17"/>
      <c r="Q15" s="17" t="s">
        <v>16</v>
      </c>
      <c r="R15" s="169" t="s">
        <v>842</v>
      </c>
      <c r="S15" s="51"/>
      <c r="T15" s="33">
        <v>1</v>
      </c>
      <c r="U15" s="17"/>
      <c r="W15" s="12"/>
      <c r="X15" s="12"/>
      <c r="Y15" s="12"/>
      <c r="Z15" s="12"/>
      <c r="AA15" s="12"/>
    </row>
    <row r="16" spans="1:27" x14ac:dyDescent="0.2">
      <c r="B16" s="14">
        <v>11</v>
      </c>
      <c r="C16" s="14" t="s">
        <v>12</v>
      </c>
      <c r="D16" s="9"/>
      <c r="E16" s="9"/>
      <c r="F16" s="9"/>
      <c r="G16" s="9"/>
      <c r="H16" s="136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2"/>
      <c r="W16" s="12"/>
      <c r="X16" s="12"/>
      <c r="Y16" s="12"/>
      <c r="Z16" s="12"/>
      <c r="AA16" s="12"/>
    </row>
    <row r="17" spans="1:27" ht="18.75" thickBot="1" x14ac:dyDescent="0.25">
      <c r="B17" s="15">
        <v>12</v>
      </c>
      <c r="C17" s="15" t="s">
        <v>13</v>
      </c>
      <c r="D17" s="141"/>
      <c r="E17" s="141"/>
      <c r="F17" s="141"/>
      <c r="G17" s="141"/>
      <c r="H17" s="141"/>
      <c r="I17" s="141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2"/>
      <c r="W17" s="12"/>
      <c r="X17" s="12"/>
      <c r="Y17" s="12"/>
      <c r="Z17" s="12"/>
      <c r="AA17" s="12"/>
    </row>
    <row r="18" spans="1:27" ht="27.75" thickBot="1" x14ac:dyDescent="0.25">
      <c r="A18" s="2"/>
      <c r="B18" s="318"/>
      <c r="C18" s="319"/>
      <c r="D18" s="24" t="s">
        <v>207</v>
      </c>
      <c r="E18" s="11" t="s">
        <v>208</v>
      </c>
      <c r="F18" s="18" t="s">
        <v>209</v>
      </c>
      <c r="G18" s="11" t="s">
        <v>210</v>
      </c>
      <c r="H18" s="11" t="s">
        <v>211</v>
      </c>
      <c r="I18" s="11" t="s">
        <v>212</v>
      </c>
      <c r="J18" s="11" t="s">
        <v>213</v>
      </c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x14ac:dyDescent="0.2">
      <c r="B19" s="13">
        <v>1</v>
      </c>
      <c r="C19" s="13" t="s">
        <v>2</v>
      </c>
      <c r="D19" s="136"/>
      <c r="E19" s="136"/>
      <c r="F19" s="136"/>
      <c r="G19" s="136"/>
      <c r="H19" s="136"/>
      <c r="I19" s="136"/>
      <c r="J19" s="9"/>
      <c r="K19" s="21"/>
      <c r="L19" s="32"/>
      <c r="M19" s="32"/>
      <c r="N19" s="33"/>
      <c r="O19" s="33"/>
      <c r="P19" s="33"/>
      <c r="Q19" s="33"/>
      <c r="R19" s="32"/>
      <c r="S19" s="33"/>
      <c r="T19" s="12"/>
      <c r="U19" s="12"/>
      <c r="W19" s="12"/>
      <c r="X19" s="12"/>
      <c r="Y19" s="12"/>
      <c r="Z19" s="12"/>
      <c r="AA19" s="12"/>
    </row>
    <row r="20" spans="1:27" x14ac:dyDescent="0.2">
      <c r="B20" s="14">
        <v>2</v>
      </c>
      <c r="C20" s="14" t="s">
        <v>3</v>
      </c>
      <c r="D20" s="136"/>
      <c r="E20" s="136"/>
      <c r="F20" s="136"/>
      <c r="G20" s="136"/>
      <c r="H20" s="136"/>
      <c r="I20" s="136"/>
      <c r="J20" s="9"/>
      <c r="K20" s="21"/>
      <c r="L20" s="51"/>
      <c r="M20" s="51"/>
      <c r="N20" s="33"/>
      <c r="O20" s="33"/>
      <c r="P20" s="33"/>
      <c r="Q20" s="33"/>
      <c r="R20" s="32"/>
      <c r="S20" s="33"/>
      <c r="T20" s="12"/>
      <c r="U20" s="12"/>
      <c r="W20" s="12"/>
      <c r="X20" s="12"/>
      <c r="Y20" s="12"/>
      <c r="Z20" s="12"/>
      <c r="AA20" s="12"/>
    </row>
    <row r="21" spans="1:27" x14ac:dyDescent="0.2">
      <c r="B21" s="14">
        <v>3</v>
      </c>
      <c r="C21" s="14" t="s">
        <v>4</v>
      </c>
      <c r="D21" s="136"/>
      <c r="E21" s="136"/>
      <c r="F21" s="136"/>
      <c r="G21" s="136"/>
      <c r="H21" s="136"/>
      <c r="I21" s="136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2"/>
      <c r="U21" s="12"/>
      <c r="W21" s="12"/>
      <c r="X21" s="12"/>
      <c r="Y21" s="12"/>
      <c r="Z21" s="12"/>
      <c r="AA21" s="12"/>
    </row>
    <row r="22" spans="1:27" x14ac:dyDescent="0.2">
      <c r="B22" s="14">
        <v>4</v>
      </c>
      <c r="C22" s="14" t="s">
        <v>5</v>
      </c>
      <c r="D22" s="136"/>
      <c r="E22" s="136"/>
      <c r="F22" s="136"/>
      <c r="G22" s="136"/>
      <c r="H22" s="136"/>
      <c r="I22" s="136"/>
      <c r="J22" s="9"/>
      <c r="K22" s="21"/>
      <c r="L22" s="51"/>
      <c r="M22" s="51"/>
      <c r="N22" s="33"/>
      <c r="O22" s="33"/>
      <c r="P22" s="33"/>
      <c r="Q22" s="33"/>
      <c r="R22" s="32"/>
      <c r="S22" s="33"/>
      <c r="T22" s="12"/>
      <c r="U22" s="12"/>
      <c r="W22" s="12"/>
      <c r="X22" s="12"/>
      <c r="Y22" s="12"/>
      <c r="Z22" s="12"/>
      <c r="AA22" s="12"/>
    </row>
    <row r="23" spans="1:27" x14ac:dyDescent="0.2">
      <c r="B23" s="14">
        <v>5</v>
      </c>
      <c r="C23" s="14" t="s">
        <v>6</v>
      </c>
      <c r="D23" s="136"/>
      <c r="E23" s="136"/>
      <c r="F23" s="136"/>
      <c r="G23" s="136"/>
      <c r="H23" s="136"/>
      <c r="I23" s="136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  <c r="AA23" s="12"/>
    </row>
    <row r="24" spans="1:27" x14ac:dyDescent="0.2">
      <c r="B24" s="14">
        <v>6</v>
      </c>
      <c r="C24" s="14" t="s">
        <v>7</v>
      </c>
      <c r="D24" s="136"/>
      <c r="E24" s="136"/>
      <c r="F24" s="136"/>
      <c r="G24" s="136"/>
      <c r="H24" s="136"/>
      <c r="I24" s="136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84"/>
      <c r="U24" s="12"/>
      <c r="W24" s="12"/>
      <c r="X24" s="12"/>
      <c r="Y24" s="12"/>
      <c r="Z24" s="12"/>
      <c r="AA24" s="12"/>
    </row>
    <row r="25" spans="1:27" x14ac:dyDescent="0.2">
      <c r="B25" s="14">
        <v>7</v>
      </c>
      <c r="C25" s="14" t="s">
        <v>8</v>
      </c>
      <c r="D25" s="136"/>
      <c r="E25" s="136"/>
      <c r="F25" s="136"/>
      <c r="G25" s="136"/>
      <c r="H25" s="9"/>
      <c r="I25" s="136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2"/>
      <c r="W25" s="12"/>
      <c r="X25" s="12"/>
      <c r="Y25" s="12"/>
      <c r="Z25" s="12"/>
      <c r="AA25" s="12"/>
    </row>
    <row r="26" spans="1:27" x14ac:dyDescent="0.2">
      <c r="B26" s="14">
        <v>8</v>
      </c>
      <c r="C26" s="14" t="s">
        <v>9</v>
      </c>
      <c r="D26" s="136"/>
      <c r="E26" s="136"/>
      <c r="F26" s="136"/>
      <c r="G26" s="136"/>
      <c r="H26" s="9"/>
      <c r="I26" s="136"/>
      <c r="J26" s="9"/>
      <c r="K26" s="21"/>
      <c r="L26" s="51"/>
      <c r="M26" s="51"/>
      <c r="N26" s="33"/>
      <c r="O26" s="33"/>
      <c r="P26" s="33"/>
      <c r="Q26" s="35"/>
      <c r="R26" s="32"/>
      <c r="S26" s="35"/>
      <c r="T26" s="84"/>
      <c r="U26" s="12"/>
      <c r="W26" s="12"/>
      <c r="X26" s="12"/>
      <c r="Y26" s="12"/>
      <c r="Z26" s="12"/>
      <c r="AA26" s="12"/>
    </row>
    <row r="27" spans="1:27" x14ac:dyDescent="0.2">
      <c r="B27" s="14">
        <v>9</v>
      </c>
      <c r="C27" s="14" t="s">
        <v>10</v>
      </c>
      <c r="D27" s="136"/>
      <c r="E27" s="136"/>
      <c r="F27" s="136"/>
      <c r="G27" s="136"/>
      <c r="H27" s="9"/>
      <c r="I27" s="136"/>
      <c r="J27" s="9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x14ac:dyDescent="0.2">
      <c r="B28" s="14">
        <v>10</v>
      </c>
      <c r="C28" s="14" t="s">
        <v>11</v>
      </c>
      <c r="D28" s="136"/>
      <c r="E28" s="136"/>
      <c r="F28" s="136"/>
      <c r="G28" s="136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x14ac:dyDescent="0.2">
      <c r="B29" s="14">
        <v>11</v>
      </c>
      <c r="C29" s="14" t="s">
        <v>12</v>
      </c>
      <c r="D29" s="136"/>
      <c r="E29" s="136"/>
      <c r="F29" s="136"/>
      <c r="G29" s="136"/>
      <c r="H29" s="136"/>
      <c r="I29" s="136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18.75" thickBot="1" x14ac:dyDescent="0.25">
      <c r="B30" s="15">
        <v>12</v>
      </c>
      <c r="C30" s="15" t="s">
        <v>13</v>
      </c>
      <c r="D30" s="141"/>
      <c r="E30" s="141"/>
      <c r="F30" s="141"/>
      <c r="G30" s="141"/>
      <c r="H30" s="141"/>
      <c r="I30" s="141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x14ac:dyDescent="0.2">
      <c r="B32" s="325" t="s">
        <v>196</v>
      </c>
      <c r="C32" s="326"/>
      <c r="D32" s="326"/>
      <c r="J32" s="6" t="s">
        <v>198</v>
      </c>
      <c r="K32" s="6"/>
      <c r="L32" s="32"/>
      <c r="M32" s="32"/>
      <c r="N32" s="33"/>
      <c r="O32" s="33"/>
      <c r="P32" s="33"/>
      <c r="Q32" s="33"/>
      <c r="R32" s="32"/>
      <c r="S32" s="33"/>
      <c r="T32" s="84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x14ac:dyDescent="0.2">
      <c r="B35" s="325" t="s">
        <v>197</v>
      </c>
      <c r="C35" s="326"/>
      <c r="D35" s="326"/>
      <c r="J35" s="6" t="s">
        <v>195</v>
      </c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78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27.75" thickBot="1" x14ac:dyDescent="0.3">
      <c r="B39" s="318"/>
      <c r="C39" s="319"/>
      <c r="D39" s="5" t="s">
        <v>200</v>
      </c>
      <c r="E39" s="5" t="s">
        <v>201</v>
      </c>
      <c r="F39" s="5" t="s">
        <v>202</v>
      </c>
      <c r="G39" s="5" t="s">
        <v>203</v>
      </c>
      <c r="H39" s="5" t="s">
        <v>204</v>
      </c>
      <c r="I39" s="5" t="s">
        <v>205</v>
      </c>
      <c r="J39" s="90" t="s">
        <v>206</v>
      </c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>
        <v>1</v>
      </c>
      <c r="C40" s="13" t="s">
        <v>2</v>
      </c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78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>
        <v>2</v>
      </c>
      <c r="C41" s="14" t="s">
        <v>3</v>
      </c>
      <c r="D41" s="9"/>
      <c r="E41" s="9"/>
      <c r="F41" s="9"/>
      <c r="G41" s="9"/>
      <c r="H41" s="9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>
        <v>3</v>
      </c>
      <c r="C42" s="14" t="s">
        <v>4</v>
      </c>
      <c r="D42" s="9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41"/>
      <c r="S42" s="35"/>
      <c r="T42" s="12"/>
      <c r="U42" s="12"/>
      <c r="W42" s="12"/>
      <c r="X42" s="12"/>
      <c r="Y42" s="12"/>
      <c r="Z42" s="12"/>
      <c r="AA42" s="12"/>
    </row>
    <row r="43" spans="2:27" x14ac:dyDescent="0.2">
      <c r="B43" s="14">
        <v>4</v>
      </c>
      <c r="C43" s="14" t="s">
        <v>5</v>
      </c>
      <c r="D43" s="9"/>
      <c r="E43" s="9"/>
      <c r="F43" s="9"/>
      <c r="G43" s="9"/>
      <c r="H43" s="9"/>
      <c r="I43" s="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>
        <v>5</v>
      </c>
      <c r="C44" s="14" t="s">
        <v>6</v>
      </c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>
        <v>6</v>
      </c>
      <c r="C45" s="14" t="s">
        <v>7</v>
      </c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3"/>
      <c r="R45" s="78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>
        <v>7</v>
      </c>
      <c r="C46" s="14" t="s">
        <v>8</v>
      </c>
      <c r="D46" s="9"/>
      <c r="E46" s="9"/>
      <c r="F46" s="9"/>
      <c r="G46" s="9"/>
      <c r="H46" s="9"/>
      <c r="I46" s="9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>
        <v>8</v>
      </c>
      <c r="C47" s="14" t="s">
        <v>9</v>
      </c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>
        <v>9</v>
      </c>
      <c r="C48" s="14" t="s">
        <v>10</v>
      </c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>
        <v>10</v>
      </c>
      <c r="C49" s="14" t="s">
        <v>11</v>
      </c>
      <c r="D49" s="9"/>
      <c r="E49" s="9"/>
      <c r="F49" s="9"/>
      <c r="G49" s="9"/>
      <c r="H49" s="9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>
        <v>11</v>
      </c>
      <c r="C50" s="14" t="s">
        <v>12</v>
      </c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>
        <v>12</v>
      </c>
      <c r="C51" s="15" t="s">
        <v>13</v>
      </c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27.75" thickBot="1" x14ac:dyDescent="0.25">
      <c r="B52" s="318"/>
      <c r="C52" s="319"/>
      <c r="D52" s="24" t="s">
        <v>207</v>
      </c>
      <c r="E52" s="11" t="s">
        <v>208</v>
      </c>
      <c r="F52" s="18" t="s">
        <v>209</v>
      </c>
      <c r="G52" s="11" t="s">
        <v>210</v>
      </c>
      <c r="H52" s="11" t="s">
        <v>211</v>
      </c>
      <c r="I52" s="11" t="s">
        <v>212</v>
      </c>
      <c r="J52" s="11" t="s">
        <v>213</v>
      </c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>
        <v>1</v>
      </c>
      <c r="C53" s="13" t="s">
        <v>2</v>
      </c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>
        <v>2</v>
      </c>
      <c r="C54" s="14" t="s">
        <v>3</v>
      </c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>
        <v>3</v>
      </c>
      <c r="C55" s="14" t="s">
        <v>4</v>
      </c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>
        <v>4</v>
      </c>
      <c r="C56" s="14" t="s">
        <v>5</v>
      </c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>
        <v>5</v>
      </c>
      <c r="C57" s="14" t="s">
        <v>6</v>
      </c>
      <c r="D57" s="9"/>
      <c r="E57" s="9"/>
      <c r="F57" s="9"/>
      <c r="G57" s="9"/>
      <c r="H57" s="9"/>
      <c r="I57" s="9"/>
      <c r="J57" s="9"/>
      <c r="L57" s="51"/>
      <c r="M57" s="51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>
        <v>6</v>
      </c>
      <c r="C58" s="14" t="s">
        <v>7</v>
      </c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>
        <v>7</v>
      </c>
      <c r="C59" s="14" t="s">
        <v>8</v>
      </c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>
        <v>8</v>
      </c>
      <c r="C60" s="14" t="s">
        <v>9</v>
      </c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>
        <v>9</v>
      </c>
      <c r="C61" s="14" t="s">
        <v>10</v>
      </c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x14ac:dyDescent="0.2">
      <c r="B62" s="14">
        <v>10</v>
      </c>
      <c r="C62" s="14" t="s">
        <v>11</v>
      </c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>
        <v>11</v>
      </c>
      <c r="C63" s="14" t="s">
        <v>12</v>
      </c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>
        <v>12</v>
      </c>
      <c r="C64" s="15" t="s">
        <v>13</v>
      </c>
      <c r="D64" s="10"/>
      <c r="E64" s="10"/>
      <c r="F64" s="10"/>
      <c r="G64" s="10"/>
      <c r="H64" s="10"/>
      <c r="I64" s="10"/>
      <c r="J64" s="10"/>
      <c r="L64" s="39"/>
      <c r="M64" s="39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Q72" s="33"/>
      <c r="R72" s="36"/>
      <c r="S72" s="33"/>
    </row>
    <row r="73" spans="12:19" x14ac:dyDescent="0.25">
      <c r="L73" s="44"/>
      <c r="M73" s="44"/>
      <c r="N73" s="40"/>
      <c r="O73" s="40"/>
      <c r="P73" s="40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S76" s="34"/>
    </row>
    <row r="77" spans="12:19" x14ac:dyDescent="0.25">
      <c r="S77" s="34"/>
    </row>
    <row r="78" spans="12:19" x14ac:dyDescent="0.25">
      <c r="L78" s="39"/>
      <c r="M78" s="39"/>
      <c r="R78" s="38"/>
      <c r="S78" s="34"/>
    </row>
    <row r="79" spans="12:19" x14ac:dyDescent="0.25">
      <c r="L79" s="39"/>
      <c r="M79" s="39"/>
      <c r="Q79" s="33"/>
      <c r="R79" s="32"/>
      <c r="S79" s="33"/>
    </row>
    <row r="80" spans="12:19" x14ac:dyDescent="0.25">
      <c r="S80" s="34"/>
    </row>
    <row r="81" spans="12:19" x14ac:dyDescent="0.25">
      <c r="L81" s="39"/>
      <c r="M81" s="39"/>
      <c r="S81" s="34"/>
    </row>
    <row r="82" spans="12:19" x14ac:dyDescent="0.25">
      <c r="L82" s="39"/>
      <c r="M82" s="39"/>
      <c r="S82" s="34"/>
    </row>
    <row r="83" spans="12:19" x14ac:dyDescent="0.25">
      <c r="S83" s="34"/>
    </row>
    <row r="84" spans="12:19" x14ac:dyDescent="0.25">
      <c r="L84" s="39"/>
      <c r="M84" s="39"/>
      <c r="S84" s="34"/>
    </row>
    <row r="85" spans="12:19" x14ac:dyDescent="0.25">
      <c r="L85" s="39"/>
      <c r="M85" s="39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</sheetData>
  <mergeCells count="9">
    <mergeCell ref="E4:G4"/>
    <mergeCell ref="H4:J4"/>
    <mergeCell ref="B5:C5"/>
    <mergeCell ref="B52:C52"/>
    <mergeCell ref="B18:C18"/>
    <mergeCell ref="B32:D32"/>
    <mergeCell ref="B35:D35"/>
    <mergeCell ref="B39:C39"/>
    <mergeCell ref="B4:C4"/>
  </mergeCells>
  <phoneticPr fontId="0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27B41-CF93-4312-A999-F9C7A3E670FF}">
  <sheetPr>
    <pageSetUpPr fitToPage="1"/>
  </sheetPr>
  <dimension ref="A1:AA94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7.42578125" style="37" customWidth="1"/>
    <col min="14" max="17" width="4.42578125" style="34" customWidth="1"/>
    <col min="18" max="18" width="26.1406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18.5703125" style="17" customWidth="1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212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210"/>
      <c r="E6" s="145"/>
      <c r="F6" s="144"/>
      <c r="G6" s="145"/>
      <c r="H6" s="216"/>
      <c r="I6" s="214"/>
      <c r="J6" s="211"/>
      <c r="K6" s="21"/>
      <c r="L6" s="195"/>
      <c r="M6" s="195"/>
      <c r="N6" s="17"/>
      <c r="O6" s="17"/>
      <c r="P6" s="17"/>
      <c r="Q6" s="17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210"/>
      <c r="E7" s="145"/>
      <c r="F7" s="144"/>
      <c r="G7" s="145"/>
      <c r="H7" s="215"/>
      <c r="I7" s="214"/>
      <c r="J7" s="211"/>
      <c r="K7" s="21"/>
      <c r="L7" s="172"/>
      <c r="M7" s="172"/>
      <c r="N7" s="17"/>
      <c r="O7" s="17"/>
      <c r="P7" s="17"/>
      <c r="Q7" s="17"/>
      <c r="R7" s="78"/>
      <c r="S7" s="51"/>
      <c r="T7" s="33"/>
      <c r="U7" s="17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210"/>
      <c r="E8" s="145"/>
      <c r="F8" s="206"/>
      <c r="G8" s="145"/>
      <c r="H8" s="215"/>
      <c r="I8" s="215"/>
      <c r="J8" s="211"/>
      <c r="K8" s="21"/>
      <c r="L8" s="169"/>
      <c r="M8" s="169"/>
      <c r="N8" s="17"/>
      <c r="O8" s="17"/>
      <c r="P8" s="17"/>
      <c r="Q8" s="17"/>
      <c r="R8" s="32"/>
      <c r="S8" s="51"/>
      <c r="T8" s="33"/>
      <c r="U8" s="17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215"/>
      <c r="E9" s="213"/>
      <c r="F9" s="206"/>
      <c r="G9" s="210"/>
      <c r="H9" s="206"/>
      <c r="I9" s="210"/>
      <c r="J9" s="210"/>
      <c r="K9" s="26"/>
      <c r="L9" s="173"/>
      <c r="M9" s="173"/>
      <c r="N9" s="17"/>
      <c r="O9" s="17"/>
      <c r="P9" s="17"/>
      <c r="Q9" s="17"/>
      <c r="R9" s="78"/>
      <c r="S9" s="51"/>
      <c r="T9" s="33"/>
      <c r="U9" s="17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15"/>
      <c r="E10" s="213"/>
      <c r="F10" s="206"/>
      <c r="G10" s="210"/>
      <c r="H10" s="206"/>
      <c r="I10" s="210"/>
      <c r="J10" s="210"/>
      <c r="K10" s="21"/>
      <c r="L10" s="191"/>
      <c r="M10" s="191"/>
      <c r="N10" s="17"/>
      <c r="O10" s="17"/>
      <c r="P10" s="17"/>
      <c r="Q10" s="17"/>
      <c r="R10" s="78"/>
      <c r="S10" s="51"/>
      <c r="T10" s="33"/>
      <c r="U10" s="17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215"/>
      <c r="E11" s="213"/>
      <c r="F11" s="176"/>
      <c r="G11" s="210"/>
      <c r="H11" s="213"/>
      <c r="I11" s="210"/>
      <c r="J11" s="210"/>
      <c r="K11" s="21"/>
      <c r="L11" s="54"/>
      <c r="M11" s="54"/>
      <c r="N11" s="17"/>
      <c r="O11" s="17"/>
      <c r="P11" s="17"/>
      <c r="Q11" s="17"/>
      <c r="R11" s="42"/>
      <c r="S11" s="49"/>
      <c r="T11" s="33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208"/>
      <c r="G12" s="9"/>
      <c r="H12" s="9"/>
      <c r="I12" s="9"/>
      <c r="J12" s="9"/>
      <c r="K12" s="85"/>
      <c r="L12" s="57"/>
      <c r="M12" s="57"/>
      <c r="N12" s="33"/>
      <c r="O12" s="33"/>
      <c r="P12" s="33"/>
      <c r="Q12" s="33"/>
      <c r="R12" s="42"/>
      <c r="S12" s="51"/>
      <c r="T12" s="17"/>
      <c r="U12" s="85"/>
      <c r="W12" s="12"/>
      <c r="X12" s="12"/>
      <c r="Y12" s="12"/>
      <c r="Z12" s="12"/>
      <c r="AA12" s="12"/>
    </row>
    <row r="13" spans="1:27" ht="20.100000000000001" customHeight="1" x14ac:dyDescent="0.25">
      <c r="B13" s="14"/>
      <c r="C13" s="14"/>
      <c r="D13" s="210"/>
      <c r="E13" s="211"/>
      <c r="F13" s="208"/>
      <c r="G13" s="211"/>
      <c r="H13" s="209"/>
      <c r="I13" s="144"/>
      <c r="J13" s="215"/>
    </row>
    <row r="14" spans="1:27" ht="20.100000000000001" customHeight="1" x14ac:dyDescent="0.25">
      <c r="B14" s="14"/>
      <c r="C14" s="14"/>
      <c r="D14" s="210"/>
      <c r="E14" s="211"/>
      <c r="F14" s="208"/>
      <c r="G14" s="211"/>
      <c r="H14" s="209"/>
      <c r="I14" s="144"/>
      <c r="J14" s="215"/>
    </row>
    <row r="15" spans="1:27" ht="20.100000000000001" customHeight="1" x14ac:dyDescent="0.2">
      <c r="B15" s="14"/>
      <c r="C15" s="14"/>
      <c r="D15" s="9"/>
      <c r="E15" s="211"/>
      <c r="F15" s="209"/>
      <c r="G15" s="211"/>
      <c r="H15" s="208"/>
      <c r="I15" s="145"/>
      <c r="J15" s="215"/>
      <c r="K15" s="21"/>
      <c r="L15" s="195"/>
      <c r="M15" s="195"/>
      <c r="N15" s="17"/>
      <c r="O15" s="17"/>
      <c r="P15" s="17"/>
      <c r="Q15" s="17"/>
      <c r="R15" s="195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204"/>
      <c r="F16" s="226"/>
      <c r="G16" s="204"/>
      <c r="H16" s="222"/>
      <c r="I16" s="145"/>
      <c r="J16" s="204"/>
      <c r="K16" s="21"/>
      <c r="L16" s="169"/>
      <c r="M16" s="169"/>
      <c r="N16" s="17"/>
      <c r="O16" s="17"/>
      <c r="P16" s="17"/>
      <c r="Q16" s="17"/>
      <c r="R16" s="169"/>
      <c r="S16" s="51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200"/>
      <c r="F17" s="141"/>
      <c r="G17" s="200"/>
      <c r="H17" s="141"/>
      <c r="I17" s="141"/>
      <c r="J17" s="236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1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19"/>
      <c r="E19" s="206"/>
      <c r="F19" s="144"/>
      <c r="G19" s="144"/>
      <c r="H19" s="214"/>
      <c r="I19" s="136"/>
      <c r="J19" s="9"/>
      <c r="K19" s="85"/>
      <c r="L19" s="197"/>
      <c r="M19" s="197"/>
      <c r="N19" s="17"/>
      <c r="O19" s="17"/>
      <c r="P19" s="17"/>
      <c r="Q19" s="17"/>
      <c r="R19" s="32"/>
      <c r="S19" s="51"/>
      <c r="T19" s="33"/>
      <c r="U19" s="17"/>
      <c r="V19" s="85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19"/>
      <c r="E20" s="206"/>
      <c r="F20" s="144"/>
      <c r="G20" s="144"/>
      <c r="H20" s="214"/>
      <c r="I20" s="136"/>
      <c r="J20" s="9"/>
      <c r="K20" s="12"/>
      <c r="L20" s="196"/>
      <c r="M20" s="196"/>
      <c r="N20" s="17"/>
      <c r="O20" s="17"/>
      <c r="P20" s="17"/>
      <c r="Q20" s="17"/>
      <c r="R20" s="32"/>
      <c r="S20" s="51"/>
      <c r="T20" s="33"/>
      <c r="U20" s="17"/>
      <c r="V20" s="12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13"/>
      <c r="E21" s="224"/>
      <c r="F21" s="145"/>
      <c r="G21" s="219"/>
      <c r="H21" s="202"/>
      <c r="I21" s="136"/>
      <c r="J21" s="9"/>
      <c r="K21" s="17"/>
      <c r="L21" s="190"/>
      <c r="M21" s="190"/>
      <c r="N21" s="17"/>
      <c r="O21" s="17"/>
      <c r="P21" s="17"/>
      <c r="Q21" s="17"/>
      <c r="R21" s="32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206"/>
      <c r="E22" s="144"/>
      <c r="F22" s="145"/>
      <c r="G22" s="219"/>
      <c r="H22" s="202"/>
      <c r="I22" s="136"/>
      <c r="J22" s="9"/>
      <c r="K22" s="85"/>
      <c r="L22" s="61"/>
      <c r="M22" s="61"/>
      <c r="N22" s="17"/>
      <c r="O22" s="17"/>
      <c r="P22" s="17"/>
      <c r="Q22" s="17"/>
      <c r="R22" s="32"/>
      <c r="S22" s="51"/>
      <c r="T22" s="33"/>
      <c r="U22" s="17"/>
      <c r="V22" s="85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210"/>
      <c r="E23" s="144"/>
      <c r="F23" s="9"/>
      <c r="G23" s="9"/>
      <c r="H23" s="136"/>
      <c r="I23" s="136"/>
      <c r="J23" s="9"/>
      <c r="K23" s="17"/>
      <c r="L23" s="32"/>
      <c r="M23" s="32"/>
      <c r="N23" s="33"/>
      <c r="O23" s="33"/>
      <c r="P23" s="33"/>
      <c r="Q23" s="33"/>
      <c r="R23" s="42"/>
      <c r="S23" s="43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210"/>
      <c r="E24" s="9"/>
      <c r="F24" s="219"/>
      <c r="G24" s="213"/>
      <c r="H24" s="223"/>
      <c r="I24" s="136"/>
      <c r="J24" s="9"/>
      <c r="K24" s="17"/>
      <c r="L24" s="32"/>
      <c r="M24" s="32"/>
      <c r="N24" s="33"/>
      <c r="O24" s="33"/>
      <c r="P24" s="33"/>
      <c r="Q24" s="33"/>
      <c r="R24" s="42"/>
      <c r="S24" s="4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211"/>
      <c r="F25" s="219"/>
      <c r="G25" s="206"/>
      <c r="H25" s="145"/>
      <c r="I25" s="136"/>
      <c r="J25" s="9"/>
      <c r="K25" s="85"/>
      <c r="L25" s="58"/>
      <c r="M25" s="58"/>
      <c r="N25" s="17"/>
      <c r="O25" s="17"/>
      <c r="P25" s="17"/>
      <c r="Q25" s="17"/>
      <c r="R25" s="32"/>
      <c r="S25" s="51"/>
      <c r="T25" s="33"/>
      <c r="U25" s="17"/>
      <c r="V25" s="85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09"/>
      <c r="E26" s="211"/>
      <c r="F26" s="222"/>
      <c r="G26" s="226"/>
      <c r="H26" s="144"/>
      <c r="I26" s="136"/>
      <c r="J26" s="9"/>
      <c r="K26" s="85"/>
      <c r="L26" s="61"/>
      <c r="M26" s="61"/>
      <c r="N26" s="17"/>
      <c r="O26" s="17"/>
      <c r="P26" s="17"/>
      <c r="Q26" s="17"/>
      <c r="R26" s="62"/>
      <c r="S26" s="51"/>
      <c r="T26" s="33"/>
      <c r="U26" s="17"/>
      <c r="V26" s="85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09"/>
      <c r="E27" s="211"/>
      <c r="F27" s="222"/>
      <c r="G27" s="226"/>
      <c r="H27" s="144"/>
      <c r="I27" s="136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215"/>
      <c r="F28" s="222"/>
      <c r="G28" s="200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215"/>
      <c r="F29" s="136"/>
      <c r="G29" s="200"/>
      <c r="H29" s="136"/>
      <c r="I29" s="136"/>
      <c r="J29" s="9"/>
      <c r="K29" s="21"/>
      <c r="L29" s="51"/>
      <c r="M29" s="51"/>
      <c r="N29" s="33"/>
      <c r="O29" s="33"/>
      <c r="P29" s="33"/>
      <c r="Q29" s="33"/>
      <c r="R29" s="78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0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K31" s="6"/>
      <c r="L31" s="32"/>
      <c r="M31" s="32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L32" s="51"/>
      <c r="M32" s="51"/>
      <c r="N32" s="33"/>
      <c r="O32" s="33"/>
      <c r="P32" s="33"/>
      <c r="Q32" s="33"/>
      <c r="R32" s="78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K34" s="6"/>
      <c r="L34" s="51"/>
      <c r="M34" s="51"/>
      <c r="N34" s="33"/>
      <c r="O34" s="33"/>
      <c r="P34" s="33"/>
      <c r="Q34" s="33"/>
      <c r="R34" s="78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78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210"/>
      <c r="E40" s="145"/>
      <c r="F40" s="144"/>
      <c r="G40" s="145"/>
      <c r="H40" s="215"/>
      <c r="I40" s="215"/>
      <c r="J40" s="211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210"/>
      <c r="E41" s="145"/>
      <c r="F41" s="144"/>
      <c r="G41" s="145"/>
      <c r="H41" s="215"/>
      <c r="I41" s="215"/>
      <c r="J41" s="211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210"/>
      <c r="E42" s="145"/>
      <c r="F42" s="213"/>
      <c r="G42" s="145"/>
      <c r="H42" s="215"/>
      <c r="I42" s="215"/>
      <c r="J42" s="211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215"/>
      <c r="E43" s="213"/>
      <c r="F43" s="213"/>
      <c r="G43" s="210"/>
      <c r="H43" s="213"/>
      <c r="I43" s="210"/>
      <c r="J43" s="210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15"/>
      <c r="E44" s="213"/>
      <c r="F44" s="213"/>
      <c r="G44" s="210"/>
      <c r="H44" s="213"/>
      <c r="I44" s="210"/>
      <c r="J44" s="210"/>
      <c r="L44" s="51"/>
      <c r="M44" s="51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215"/>
      <c r="E45" s="213"/>
      <c r="F45" s="176"/>
      <c r="G45" s="210"/>
      <c r="H45" s="213"/>
      <c r="I45" s="210"/>
      <c r="J45" s="210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208"/>
      <c r="G46" s="9"/>
      <c r="H46" s="9"/>
      <c r="I46" s="9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210"/>
      <c r="E47" s="211"/>
      <c r="F47" s="208"/>
      <c r="G47" s="211"/>
      <c r="H47" s="209"/>
      <c r="I47" s="144"/>
      <c r="J47" s="215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210"/>
      <c r="E48" s="211"/>
      <c r="F48" s="208"/>
      <c r="G48" s="211"/>
      <c r="H48" s="209"/>
      <c r="I48" s="144"/>
      <c r="J48" s="215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235"/>
      <c r="F49" s="226"/>
      <c r="G49" s="211"/>
      <c r="H49" s="222"/>
      <c r="I49" s="145"/>
      <c r="J49" s="21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200"/>
      <c r="F50" s="226"/>
      <c r="G50" s="204"/>
      <c r="H50" s="222"/>
      <c r="I50" s="145"/>
      <c r="J50" s="200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3">
      <c r="B51" s="15"/>
      <c r="C51" s="15"/>
      <c r="D51" s="141"/>
      <c r="E51" s="200"/>
      <c r="F51" s="141"/>
      <c r="G51" s="236"/>
      <c r="H51" s="141"/>
      <c r="I51" s="141"/>
      <c r="J51" s="200"/>
      <c r="L51" s="39"/>
      <c r="M51" s="39"/>
      <c r="S51" s="34"/>
      <c r="U51" s="12"/>
      <c r="W51" s="12"/>
      <c r="X51" s="12"/>
      <c r="Y51" s="12"/>
      <c r="Z51" s="12"/>
      <c r="AA51" s="12"/>
    </row>
    <row r="52" spans="2:27" ht="18.75" thickBot="1" x14ac:dyDescent="0.3">
      <c r="B52" s="318"/>
      <c r="C52" s="319"/>
      <c r="D52" s="24"/>
      <c r="E52" s="11"/>
      <c r="F52" s="18"/>
      <c r="G52" s="18"/>
      <c r="H52" s="18"/>
      <c r="I52" s="11"/>
      <c r="J52" s="11"/>
      <c r="S52" s="34"/>
      <c r="W52" s="12"/>
      <c r="X52" s="12"/>
      <c r="Y52" s="12"/>
      <c r="Z52" s="12"/>
      <c r="AA52" s="12"/>
    </row>
    <row r="53" spans="2:27" x14ac:dyDescent="0.25">
      <c r="B53" s="13"/>
      <c r="C53" s="13"/>
      <c r="D53" s="219"/>
      <c r="E53" s="213"/>
      <c r="F53" s="144"/>
      <c r="G53" s="144"/>
      <c r="H53" s="215"/>
      <c r="I53" s="136"/>
      <c r="J53" s="9"/>
      <c r="L53" s="39"/>
      <c r="M53" s="39"/>
      <c r="R53" s="38"/>
      <c r="S53" s="34"/>
      <c r="W53" s="12"/>
      <c r="X53" s="12"/>
      <c r="Y53" s="12"/>
      <c r="Z53" s="12"/>
      <c r="AA53" s="12"/>
    </row>
    <row r="54" spans="2:27" x14ac:dyDescent="0.25">
      <c r="B54" s="14"/>
      <c r="C54" s="14"/>
      <c r="D54" s="219"/>
      <c r="E54" s="213"/>
      <c r="F54" s="144"/>
      <c r="G54" s="144"/>
      <c r="H54" s="215"/>
      <c r="I54" s="136"/>
      <c r="J54" s="9"/>
      <c r="L54" s="39"/>
      <c r="M54" s="39"/>
      <c r="S54" s="34"/>
      <c r="W54" s="12"/>
      <c r="X54" s="12"/>
      <c r="Y54" s="12"/>
      <c r="Z54" s="12"/>
      <c r="AA54" s="12"/>
    </row>
    <row r="55" spans="2:27" x14ac:dyDescent="0.25">
      <c r="B55" s="14"/>
      <c r="C55" s="14"/>
      <c r="D55" s="213"/>
      <c r="E55" s="213"/>
      <c r="F55" s="145"/>
      <c r="G55" s="219"/>
      <c r="H55" s="219"/>
      <c r="I55" s="136"/>
      <c r="J55" s="9"/>
      <c r="S55" s="34"/>
      <c r="W55" s="12"/>
      <c r="X55" s="12"/>
      <c r="Y55" s="12"/>
      <c r="Z55" s="12"/>
      <c r="AA55" s="12"/>
    </row>
    <row r="56" spans="2:27" x14ac:dyDescent="0.25">
      <c r="B56" s="14"/>
      <c r="C56" s="14"/>
      <c r="D56" s="213"/>
      <c r="E56" s="144"/>
      <c r="F56" s="145"/>
      <c r="G56" s="219"/>
      <c r="H56" s="219"/>
      <c r="I56" s="136"/>
      <c r="J56" s="9"/>
      <c r="S56" s="34"/>
      <c r="W56" s="12"/>
      <c r="X56" s="12"/>
      <c r="Y56" s="12"/>
      <c r="Z56" s="12"/>
      <c r="AA56" s="12"/>
    </row>
    <row r="57" spans="2:27" x14ac:dyDescent="0.25">
      <c r="B57" s="14"/>
      <c r="C57" s="14"/>
      <c r="D57" s="210"/>
      <c r="E57" s="144"/>
      <c r="F57" s="9"/>
      <c r="G57" s="9"/>
      <c r="H57" s="136"/>
      <c r="I57" s="136"/>
      <c r="J57" s="9"/>
      <c r="S57" s="34"/>
      <c r="W57" s="12"/>
      <c r="X57" s="12"/>
      <c r="Y57" s="12"/>
      <c r="Z57" s="12"/>
      <c r="AA57" s="12"/>
    </row>
    <row r="58" spans="2:27" x14ac:dyDescent="0.25">
      <c r="B58" s="14"/>
      <c r="C58" s="14"/>
      <c r="D58" s="210"/>
      <c r="E58" s="9"/>
      <c r="F58" s="219"/>
      <c r="G58" s="213"/>
      <c r="H58" s="223"/>
      <c r="I58" s="136"/>
      <c r="J58" s="9"/>
      <c r="S58" s="34"/>
      <c r="W58" s="12"/>
      <c r="X58" s="12"/>
      <c r="Y58" s="12"/>
      <c r="Z58" s="12"/>
      <c r="AA58" s="12"/>
    </row>
    <row r="59" spans="2:27" x14ac:dyDescent="0.25">
      <c r="B59" s="14"/>
      <c r="C59" s="14"/>
      <c r="D59" s="136"/>
      <c r="E59" s="211"/>
      <c r="F59" s="219"/>
      <c r="G59" s="213"/>
      <c r="H59" s="145"/>
      <c r="I59" s="136"/>
      <c r="J59" s="9"/>
      <c r="L59" s="39"/>
      <c r="M59" s="39"/>
      <c r="Q59" s="33"/>
      <c r="R59" s="36"/>
      <c r="S59" s="33"/>
      <c r="W59" s="12"/>
      <c r="X59" s="12"/>
      <c r="Y59" s="12"/>
      <c r="Z59" s="12"/>
      <c r="AA59" s="12"/>
    </row>
    <row r="60" spans="2:27" x14ac:dyDescent="0.25">
      <c r="B60" s="14"/>
      <c r="C60" s="14"/>
      <c r="D60" s="209"/>
      <c r="E60" s="211"/>
      <c r="F60" s="222"/>
      <c r="G60" s="226"/>
      <c r="H60" s="144"/>
      <c r="I60" s="136"/>
      <c r="J60" s="9"/>
      <c r="L60" s="44"/>
      <c r="M60" s="44"/>
      <c r="N60" s="40"/>
      <c r="O60" s="40"/>
      <c r="P60" s="40"/>
      <c r="S60" s="34"/>
      <c r="W60" s="12"/>
      <c r="X60" s="12"/>
      <c r="Y60" s="12"/>
      <c r="Z60" s="12"/>
      <c r="AA60" s="12"/>
    </row>
    <row r="61" spans="2:27" x14ac:dyDescent="0.25">
      <c r="B61" s="14"/>
      <c r="C61" s="14"/>
      <c r="D61" s="209"/>
      <c r="E61" s="211"/>
      <c r="F61" s="222"/>
      <c r="G61" s="226"/>
      <c r="H61" s="144"/>
      <c r="I61" s="136"/>
      <c r="J61" s="9"/>
      <c r="S61" s="34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215"/>
      <c r="F62" s="222"/>
      <c r="G62" s="204"/>
      <c r="H62" s="136"/>
      <c r="I62" s="136"/>
      <c r="J62" s="9"/>
      <c r="S62" s="34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215"/>
      <c r="F63" s="136"/>
      <c r="G63" s="204"/>
      <c r="H63" s="136"/>
      <c r="I63" s="136"/>
      <c r="J63" s="9"/>
      <c r="S63" s="34"/>
    </row>
    <row r="64" spans="2:27" ht="18.75" thickBot="1" x14ac:dyDescent="0.3">
      <c r="B64" s="15"/>
      <c r="C64" s="15"/>
      <c r="D64" s="141"/>
      <c r="E64" s="141"/>
      <c r="F64" s="141"/>
      <c r="G64" s="141"/>
      <c r="H64" s="141"/>
      <c r="I64" s="141"/>
      <c r="J64" s="10"/>
      <c r="S64" s="34"/>
    </row>
    <row r="65" spans="12:19" x14ac:dyDescent="0.25">
      <c r="L65" s="39"/>
      <c r="M65" s="39"/>
      <c r="R65" s="38"/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S67" s="34"/>
    </row>
    <row r="68" spans="12:19" x14ac:dyDescent="0.25">
      <c r="L68" s="39"/>
      <c r="M68" s="39"/>
      <c r="S68" s="34"/>
    </row>
    <row r="69" spans="12:19" x14ac:dyDescent="0.25">
      <c r="L69" s="39"/>
      <c r="M69" s="39"/>
      <c r="S69" s="34"/>
    </row>
    <row r="70" spans="12:19" x14ac:dyDescent="0.25">
      <c r="S70" s="34"/>
    </row>
    <row r="71" spans="12:19" x14ac:dyDescent="0.25">
      <c r="L71" s="39"/>
      <c r="M71" s="39"/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9:19" x14ac:dyDescent="0.25">
      <c r="S81" s="34"/>
    </row>
    <row r="82" spans="19:19" x14ac:dyDescent="0.25">
      <c r="S82" s="34"/>
    </row>
    <row r="83" spans="19:19" x14ac:dyDescent="0.25">
      <c r="S83" s="34"/>
    </row>
    <row r="84" spans="19:19" x14ac:dyDescent="0.25">
      <c r="S84" s="34"/>
    </row>
    <row r="85" spans="19:19" x14ac:dyDescent="0.25">
      <c r="S85" s="34"/>
    </row>
    <row r="86" spans="19:19" x14ac:dyDescent="0.25">
      <c r="S86" s="34"/>
    </row>
    <row r="87" spans="19:19" x14ac:dyDescent="0.25">
      <c r="S87" s="34"/>
    </row>
    <row r="88" spans="19:19" x14ac:dyDescent="0.25">
      <c r="S88" s="34"/>
    </row>
    <row r="89" spans="19:19" x14ac:dyDescent="0.25">
      <c r="S89" s="34"/>
    </row>
    <row r="90" spans="19:19" x14ac:dyDescent="0.25">
      <c r="S90" s="34"/>
    </row>
    <row r="91" spans="19:19" x14ac:dyDescent="0.25">
      <c r="S91" s="34"/>
    </row>
    <row r="92" spans="19:19" x14ac:dyDescent="0.25">
      <c r="S92" s="34"/>
    </row>
    <row r="93" spans="19:19" x14ac:dyDescent="0.25">
      <c r="S93" s="34"/>
    </row>
    <row r="94" spans="19:19" x14ac:dyDescent="0.25">
      <c r="S94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C2559-F015-4639-BF42-E4F471A7C1C0}">
  <sheetPr>
    <pageSetUpPr fitToPage="1"/>
  </sheetPr>
  <dimension ref="A1:AA10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210"/>
      <c r="E6" s="225"/>
      <c r="F6" s="225"/>
      <c r="G6" s="207"/>
      <c r="H6" s="215"/>
      <c r="I6" s="215"/>
      <c r="J6" s="210"/>
      <c r="K6" s="21"/>
      <c r="L6" s="195"/>
      <c r="M6" s="195"/>
      <c r="N6" s="17"/>
      <c r="O6" s="17"/>
      <c r="P6" s="17"/>
      <c r="Q6" s="17"/>
      <c r="R6" s="51"/>
      <c r="S6" s="51"/>
      <c r="T6" s="33"/>
      <c r="U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210"/>
      <c r="E7" s="225"/>
      <c r="F7" s="225"/>
      <c r="G7" s="211"/>
      <c r="H7" s="215"/>
      <c r="I7" s="215"/>
      <c r="J7" s="210"/>
      <c r="K7" s="21"/>
      <c r="L7" s="172"/>
      <c r="M7" s="172"/>
      <c r="N7" s="17"/>
      <c r="O7" s="17"/>
      <c r="P7" s="17"/>
      <c r="Q7" s="17"/>
      <c r="R7" s="78"/>
      <c r="S7" s="51"/>
      <c r="T7" s="33"/>
      <c r="U7" s="17"/>
      <c r="X7" s="12"/>
      <c r="Y7" s="12"/>
      <c r="Z7" s="12"/>
      <c r="AA7" s="12"/>
    </row>
    <row r="8" spans="1:27" ht="20.100000000000001" customHeight="1" x14ac:dyDescent="0.2">
      <c r="B8" s="14"/>
      <c r="C8" s="14"/>
      <c r="D8" s="210"/>
      <c r="E8" s="225"/>
      <c r="F8" s="213"/>
      <c r="G8" s="211"/>
      <c r="H8" s="215"/>
      <c r="I8" s="215"/>
      <c r="J8" s="210"/>
      <c r="K8" s="21"/>
      <c r="L8" s="169"/>
      <c r="M8" s="169"/>
      <c r="N8" s="17"/>
      <c r="O8" s="17"/>
      <c r="P8" s="17"/>
      <c r="Q8" s="17"/>
      <c r="R8" s="32"/>
      <c r="S8" s="51"/>
      <c r="T8" s="33"/>
      <c r="U8" s="17"/>
      <c r="X8" s="12"/>
      <c r="Y8" s="12"/>
      <c r="Z8" s="12"/>
      <c r="AA8" s="12"/>
    </row>
    <row r="9" spans="1:27" ht="20.100000000000001" customHeight="1" x14ac:dyDescent="0.2">
      <c r="B9" s="14"/>
      <c r="C9" s="14"/>
      <c r="D9" s="215"/>
      <c r="E9" s="213"/>
      <c r="F9" s="213"/>
      <c r="G9" s="9"/>
      <c r="H9" s="213"/>
      <c r="I9" s="225"/>
      <c r="J9" s="211"/>
      <c r="K9" s="26"/>
      <c r="L9" s="173"/>
      <c r="M9" s="173"/>
      <c r="N9" s="17"/>
      <c r="O9" s="17"/>
      <c r="P9" s="17"/>
      <c r="Q9" s="17"/>
      <c r="R9" s="78"/>
      <c r="S9" s="51"/>
      <c r="T9" s="33"/>
      <c r="U9" s="17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15"/>
      <c r="E10" s="213"/>
      <c r="F10" s="213"/>
      <c r="G10" s="210"/>
      <c r="H10" s="213"/>
      <c r="I10" s="225"/>
      <c r="J10" s="211"/>
      <c r="K10" s="21"/>
      <c r="L10" s="191"/>
      <c r="M10" s="191"/>
      <c r="N10" s="17"/>
      <c r="O10" s="17"/>
      <c r="P10" s="17"/>
      <c r="Q10" s="17"/>
      <c r="R10" s="78"/>
      <c r="S10" s="51"/>
      <c r="T10" s="33"/>
      <c r="U10" s="17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215"/>
      <c r="E11" s="213"/>
      <c r="F11" s="9"/>
      <c r="G11" s="210"/>
      <c r="H11" s="213"/>
      <c r="I11" s="225"/>
      <c r="J11" s="211"/>
      <c r="K11" s="21"/>
      <c r="L11" s="54"/>
      <c r="M11" s="54"/>
      <c r="N11" s="17"/>
      <c r="O11" s="17"/>
      <c r="P11" s="17"/>
      <c r="Q11" s="17"/>
      <c r="R11" s="42"/>
      <c r="S11" s="49"/>
      <c r="T11" s="33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208"/>
      <c r="G12" s="210"/>
      <c r="H12" s="9"/>
      <c r="I12" s="9"/>
      <c r="J12" s="9"/>
      <c r="K12" s="85"/>
      <c r="L12" s="57"/>
      <c r="M12" s="57"/>
      <c r="N12" s="33"/>
      <c r="O12" s="33"/>
      <c r="P12" s="33"/>
      <c r="Q12" s="33"/>
      <c r="R12" s="42"/>
      <c r="S12" s="51"/>
      <c r="T12" s="17"/>
      <c r="U12" s="85"/>
      <c r="W12" s="12"/>
      <c r="X12" s="12"/>
      <c r="Y12" s="12"/>
      <c r="Z12" s="12"/>
      <c r="AA12" s="12"/>
    </row>
    <row r="13" spans="1:27" ht="20.100000000000001" customHeight="1" x14ac:dyDescent="0.25">
      <c r="B13" s="14"/>
      <c r="C13" s="14"/>
      <c r="D13" s="9"/>
      <c r="E13" s="211"/>
      <c r="F13" s="208"/>
      <c r="G13" s="225"/>
      <c r="H13" s="226"/>
      <c r="I13" s="210"/>
      <c r="J13" s="215"/>
      <c r="K13" s="21"/>
      <c r="W13" s="12"/>
      <c r="X13" s="12"/>
      <c r="Y13" s="12"/>
      <c r="Z13" s="12"/>
      <c r="AA13" s="12"/>
    </row>
    <row r="14" spans="1:27" ht="20.100000000000001" customHeight="1" x14ac:dyDescent="0.25">
      <c r="B14" s="14"/>
      <c r="C14" s="14"/>
      <c r="D14" s="9"/>
      <c r="E14" s="211"/>
      <c r="F14" s="208"/>
      <c r="G14" s="225"/>
      <c r="H14" s="226"/>
      <c r="I14" s="210"/>
      <c r="J14" s="215"/>
      <c r="K14" s="21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211"/>
      <c r="F15" s="209"/>
      <c r="G15" s="225"/>
      <c r="H15" s="222"/>
      <c r="I15" s="210"/>
      <c r="J15" s="215"/>
      <c r="K15" s="21"/>
      <c r="L15" s="195"/>
      <c r="M15" s="195"/>
      <c r="N15" s="17"/>
      <c r="O15" s="17"/>
      <c r="P15" s="17"/>
      <c r="Q15" s="17"/>
      <c r="R15" s="195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204"/>
      <c r="F16" s="209"/>
      <c r="G16" s="204"/>
      <c r="H16" s="222"/>
      <c r="I16" s="9"/>
      <c r="J16" s="204"/>
      <c r="K16" s="21"/>
      <c r="L16" s="169"/>
      <c r="M16" s="169"/>
      <c r="N16" s="17"/>
      <c r="O16" s="17"/>
      <c r="P16" s="17"/>
      <c r="Q16" s="17"/>
      <c r="R16" s="169"/>
      <c r="S16" s="51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36"/>
      <c r="E17" s="200"/>
      <c r="F17" s="136"/>
      <c r="G17" s="200"/>
      <c r="H17" s="136"/>
      <c r="I17" s="136"/>
      <c r="J17" s="200"/>
      <c r="K17" s="21"/>
      <c r="L17" s="51"/>
      <c r="M17" s="51"/>
      <c r="N17" s="33"/>
      <c r="O17" s="33"/>
      <c r="P17" s="33"/>
      <c r="Q17" s="33"/>
      <c r="R17" s="32"/>
      <c r="S17" s="33"/>
      <c r="T17" s="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1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19"/>
      <c r="E19" s="213"/>
      <c r="F19" s="210"/>
      <c r="G19" s="227"/>
      <c r="H19" s="214"/>
      <c r="I19" s="136"/>
      <c r="J19" s="9"/>
      <c r="K19" s="21"/>
      <c r="L19" s="190"/>
      <c r="M19" s="190"/>
      <c r="N19" s="17"/>
      <c r="O19" s="17"/>
      <c r="P19" s="17"/>
      <c r="Q19" s="17"/>
      <c r="R19" s="78"/>
      <c r="S19" s="51"/>
      <c r="T19" s="33"/>
      <c r="U19" s="12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19"/>
      <c r="E20" s="213"/>
      <c r="F20" s="210"/>
      <c r="G20" s="210"/>
      <c r="H20" s="215"/>
      <c r="I20" s="136"/>
      <c r="J20" s="9"/>
      <c r="K20" s="21"/>
      <c r="L20" s="191"/>
      <c r="M20" s="191"/>
      <c r="N20" s="17"/>
      <c r="O20" s="17"/>
      <c r="P20" s="17"/>
      <c r="Q20" s="17"/>
      <c r="R20" s="78"/>
      <c r="S20" s="51"/>
      <c r="T20" s="33"/>
      <c r="U20" s="12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13"/>
      <c r="E21" s="213"/>
      <c r="F21" s="211"/>
      <c r="G21" s="219"/>
      <c r="H21" s="219"/>
      <c r="I21" s="136"/>
      <c r="J21" s="9"/>
      <c r="K21" s="21"/>
      <c r="L21" s="196"/>
      <c r="M21" s="196"/>
      <c r="N21" s="17"/>
      <c r="O21" s="17"/>
      <c r="P21" s="17"/>
      <c r="Q21" s="17"/>
      <c r="R21" s="36"/>
      <c r="S21" s="51"/>
      <c r="T21" s="33"/>
      <c r="U21" s="12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213"/>
      <c r="E22" s="211"/>
      <c r="F22" s="211"/>
      <c r="G22" s="219"/>
      <c r="H22" s="219"/>
      <c r="I22" s="136"/>
      <c r="J22" s="9"/>
      <c r="K22" s="21"/>
      <c r="L22" s="51"/>
      <c r="M22" s="51"/>
      <c r="N22" s="33"/>
      <c r="O22" s="33"/>
      <c r="P22" s="33"/>
      <c r="Q22" s="33"/>
      <c r="R22" s="32"/>
      <c r="S22" s="33"/>
      <c r="T22" s="84"/>
      <c r="U22" s="12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211"/>
      <c r="E23" s="211"/>
      <c r="F23" s="9"/>
      <c r="G23" s="9"/>
      <c r="H23" s="9"/>
      <c r="I23" s="136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211"/>
      <c r="E24" s="211"/>
      <c r="F24" s="219"/>
      <c r="G24" s="213"/>
      <c r="H24" s="225"/>
      <c r="I24" s="136"/>
      <c r="J24" s="9"/>
      <c r="K24" s="21"/>
      <c r="L24" s="51"/>
      <c r="M24" s="51"/>
      <c r="N24" s="33"/>
      <c r="O24" s="33"/>
      <c r="P24" s="33"/>
      <c r="Q24" s="35"/>
      <c r="R24" s="32"/>
      <c r="S24" s="35"/>
      <c r="T24" s="84"/>
      <c r="U24" s="12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219"/>
      <c r="G25" s="213"/>
      <c r="H25" s="225"/>
      <c r="I25" s="136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26"/>
      <c r="E26" s="225"/>
      <c r="F26" s="222"/>
      <c r="G26" s="226"/>
      <c r="H26" s="225"/>
      <c r="I26" s="136"/>
      <c r="J26" s="9"/>
      <c r="K26" s="21"/>
      <c r="L26" s="51"/>
      <c r="M26" s="51"/>
      <c r="N26" s="33"/>
      <c r="O26" s="33"/>
      <c r="P26" s="33"/>
      <c r="Q26" s="35"/>
      <c r="R26" s="32"/>
      <c r="S26" s="35"/>
      <c r="T26" s="12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26"/>
      <c r="E27" s="225"/>
      <c r="F27" s="222"/>
      <c r="G27" s="226"/>
      <c r="H27" s="9"/>
      <c r="I27" s="136"/>
      <c r="J27" s="9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215"/>
      <c r="F28" s="208"/>
      <c r="G28" s="204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215"/>
      <c r="F29" s="189"/>
      <c r="G29" s="200"/>
      <c r="H29" s="136"/>
      <c r="I29" s="136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78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78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5"/>
      <c r="R38" s="41"/>
      <c r="S38" s="35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210"/>
      <c r="E40" s="225"/>
      <c r="F40" s="225"/>
      <c r="G40" s="211"/>
      <c r="H40" s="215"/>
      <c r="I40" s="215"/>
      <c r="J40" s="210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210"/>
      <c r="E41" s="225"/>
      <c r="F41" s="225"/>
      <c r="G41" s="211"/>
      <c r="H41" s="215"/>
      <c r="I41" s="215"/>
      <c r="J41" s="210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210"/>
      <c r="E42" s="225"/>
      <c r="F42" s="213"/>
      <c r="G42" s="211"/>
      <c r="H42" s="215"/>
      <c r="I42" s="215"/>
      <c r="J42" s="210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215"/>
      <c r="E43" s="213"/>
      <c r="F43" s="213"/>
      <c r="G43" s="9"/>
      <c r="H43" s="213"/>
      <c r="I43" s="225"/>
      <c r="J43" s="211"/>
      <c r="L43" s="51"/>
      <c r="M43" s="51"/>
      <c r="N43" s="33"/>
      <c r="O43" s="33"/>
      <c r="P43" s="33"/>
      <c r="Q43" s="33"/>
      <c r="R43" s="78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15"/>
      <c r="E44" s="213"/>
      <c r="F44" s="213"/>
      <c r="G44" s="210"/>
      <c r="H44" s="213"/>
      <c r="I44" s="225"/>
      <c r="J44" s="211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215"/>
      <c r="E45" s="213"/>
      <c r="F45" s="9"/>
      <c r="G45" s="210"/>
      <c r="H45" s="213"/>
      <c r="I45" s="225"/>
      <c r="J45" s="211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208"/>
      <c r="G46" s="210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211"/>
      <c r="F47" s="208"/>
      <c r="G47" s="225"/>
      <c r="H47" s="226"/>
      <c r="I47" s="210"/>
      <c r="J47" s="215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211"/>
      <c r="F48" s="208"/>
      <c r="G48" s="225"/>
      <c r="H48" s="226"/>
      <c r="I48" s="210"/>
      <c r="J48" s="215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211"/>
      <c r="F49" s="209"/>
      <c r="G49" s="225"/>
      <c r="H49" s="222"/>
      <c r="I49" s="210"/>
      <c r="J49" s="21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204"/>
      <c r="F50" s="209"/>
      <c r="G50" s="204"/>
      <c r="H50" s="222"/>
      <c r="I50" s="9"/>
      <c r="J50" s="204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36"/>
      <c r="E51" s="200"/>
      <c r="F51" s="136"/>
      <c r="G51" s="200"/>
      <c r="H51" s="136"/>
      <c r="I51" s="176"/>
      <c r="J51" s="20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1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19"/>
      <c r="E53" s="213"/>
      <c r="F53" s="210"/>
      <c r="G53" s="210"/>
      <c r="H53" s="214"/>
      <c r="I53" s="136"/>
      <c r="J53" s="9"/>
      <c r="L53" s="51"/>
      <c r="M53" s="51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19"/>
      <c r="E54" s="213"/>
      <c r="F54" s="210"/>
      <c r="G54" s="210"/>
      <c r="H54" s="215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213"/>
      <c r="E55" s="213"/>
      <c r="F55" s="211"/>
      <c r="G55" s="219"/>
      <c r="H55" s="219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213"/>
      <c r="E56" s="211"/>
      <c r="F56" s="211"/>
      <c r="G56" s="219"/>
      <c r="H56" s="219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5">
      <c r="B57" s="14"/>
      <c r="C57" s="14"/>
      <c r="D57" s="211"/>
      <c r="E57" s="211"/>
      <c r="F57" s="9"/>
      <c r="G57" s="9"/>
      <c r="H57" s="9"/>
      <c r="I57" s="136"/>
      <c r="J57" s="9"/>
      <c r="L57" s="39"/>
      <c r="M57" s="39"/>
      <c r="R57" s="38"/>
      <c r="S57" s="34"/>
      <c r="U57" s="12"/>
      <c r="W57" s="12"/>
      <c r="X57" s="12"/>
      <c r="Y57" s="12"/>
      <c r="Z57" s="12"/>
      <c r="AA57" s="12"/>
    </row>
    <row r="58" spans="2:27" x14ac:dyDescent="0.25">
      <c r="B58" s="14"/>
      <c r="C58" s="14"/>
      <c r="D58" s="211"/>
      <c r="E58" s="211"/>
      <c r="F58" s="219"/>
      <c r="G58" s="213"/>
      <c r="H58" s="225"/>
      <c r="I58" s="136"/>
      <c r="J58" s="9"/>
      <c r="S58" s="34"/>
      <c r="U58" s="12"/>
      <c r="W58" s="12"/>
      <c r="X58" s="12"/>
      <c r="Y58" s="12"/>
      <c r="Z58" s="12"/>
      <c r="AA58" s="12"/>
    </row>
    <row r="59" spans="2:27" x14ac:dyDescent="0.25">
      <c r="B59" s="14"/>
      <c r="C59" s="14"/>
      <c r="D59" s="9"/>
      <c r="E59" s="9"/>
      <c r="F59" s="219"/>
      <c r="G59" s="213"/>
      <c r="H59" s="225"/>
      <c r="I59" s="136"/>
      <c r="J59" s="9"/>
      <c r="S59" s="34"/>
      <c r="U59" s="12"/>
      <c r="W59" s="12"/>
      <c r="X59" s="12"/>
      <c r="Y59" s="12"/>
      <c r="Z59" s="12"/>
      <c r="AA59" s="12"/>
    </row>
    <row r="60" spans="2:27" x14ac:dyDescent="0.25">
      <c r="B60" s="14"/>
      <c r="C60" s="14"/>
      <c r="D60" s="226"/>
      <c r="E60" s="225"/>
      <c r="F60" s="222"/>
      <c r="G60" s="226"/>
      <c r="H60" s="225"/>
      <c r="I60" s="136"/>
      <c r="J60" s="9"/>
      <c r="L60" s="39"/>
      <c r="M60" s="39"/>
      <c r="S60" s="34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226"/>
      <c r="E61" s="225"/>
      <c r="F61" s="222"/>
      <c r="G61" s="226"/>
      <c r="H61" s="9"/>
      <c r="I61" s="136"/>
      <c r="J61" s="9"/>
      <c r="S61" s="34"/>
      <c r="U61" s="12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215"/>
      <c r="F62" s="222"/>
      <c r="G62" s="204"/>
      <c r="H62" s="136"/>
      <c r="I62" s="136"/>
      <c r="J62" s="9"/>
      <c r="L62" s="39"/>
      <c r="M62" s="39"/>
      <c r="R62" s="38"/>
      <c r="S62" s="34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215"/>
      <c r="F63" s="189"/>
      <c r="G63" s="200"/>
      <c r="H63" s="136"/>
      <c r="I63" s="136"/>
      <c r="J63" s="9"/>
      <c r="L63" s="39"/>
      <c r="M63" s="39"/>
      <c r="S63" s="34"/>
    </row>
    <row r="64" spans="2:27" ht="18.75" thickBot="1" x14ac:dyDescent="0.3">
      <c r="B64" s="15"/>
      <c r="C64" s="15"/>
      <c r="D64" s="141"/>
      <c r="E64" s="141"/>
      <c r="F64" s="141"/>
      <c r="G64" s="141"/>
      <c r="H64" s="141"/>
      <c r="I64" s="141"/>
      <c r="J64" s="10"/>
      <c r="S64" s="34"/>
    </row>
    <row r="65" spans="12:19" x14ac:dyDescent="0.25">
      <c r="S65" s="34"/>
    </row>
    <row r="66" spans="12:19" x14ac:dyDescent="0.25">
      <c r="S66" s="34"/>
    </row>
    <row r="67" spans="12:19" x14ac:dyDescent="0.25">
      <c r="S67" s="34"/>
    </row>
    <row r="68" spans="12:19" x14ac:dyDescent="0.25">
      <c r="L68" s="39"/>
      <c r="M68" s="39"/>
      <c r="Q68" s="33"/>
      <c r="R68" s="36"/>
      <c r="S68" s="33"/>
    </row>
    <row r="69" spans="12:19" x14ac:dyDescent="0.25">
      <c r="L69" s="44"/>
      <c r="M69" s="44"/>
      <c r="N69" s="40"/>
      <c r="O69" s="40"/>
      <c r="P69" s="40"/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R74" s="38"/>
      <c r="S74" s="34"/>
    </row>
    <row r="75" spans="12:19" x14ac:dyDescent="0.25">
      <c r="L75" s="39"/>
      <c r="M75" s="39"/>
      <c r="Q75" s="33"/>
      <c r="R75" s="32"/>
      <c r="S75" s="33"/>
    </row>
    <row r="76" spans="12:19" x14ac:dyDescent="0.25">
      <c r="S76" s="34"/>
    </row>
    <row r="77" spans="12:19" x14ac:dyDescent="0.25">
      <c r="L77" s="39"/>
      <c r="M77" s="39"/>
      <c r="S77" s="34"/>
    </row>
    <row r="78" spans="12:19" x14ac:dyDescent="0.25">
      <c r="L78" s="39"/>
      <c r="M78" s="39"/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L81" s="39"/>
      <c r="M81" s="39"/>
      <c r="S81" s="34"/>
    </row>
    <row r="82" spans="12:19" x14ac:dyDescent="0.25">
      <c r="L82" s="39"/>
      <c r="M82" s="39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C14D4-E59A-4178-AB3A-F259EB6AD220}">
  <sheetPr>
    <pageSetUpPr fitToPage="1"/>
  </sheetPr>
  <dimension ref="A1:AA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194"/>
      <c r="M6" s="194"/>
      <c r="N6" s="17"/>
      <c r="O6" s="17"/>
      <c r="P6" s="17"/>
      <c r="Q6" s="17"/>
      <c r="R6" s="78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174"/>
      <c r="M7" s="174"/>
      <c r="N7" s="17"/>
      <c r="O7" s="17"/>
      <c r="P7" s="17"/>
      <c r="Q7" s="17"/>
      <c r="R7" s="78"/>
      <c r="S7" s="51"/>
      <c r="T7" s="33"/>
      <c r="U7" s="85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161"/>
      <c r="H8" s="9"/>
      <c r="I8" s="9"/>
      <c r="J8" s="9"/>
      <c r="K8" s="21"/>
      <c r="L8" s="169"/>
      <c r="M8" s="169"/>
      <c r="N8" s="17"/>
      <c r="O8" s="17"/>
      <c r="P8" s="17"/>
      <c r="Q8" s="17"/>
      <c r="R8" s="78"/>
      <c r="S8" s="51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161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2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161"/>
      <c r="J10" s="9"/>
      <c r="K10" s="21"/>
      <c r="L10" s="32"/>
      <c r="M10" s="32"/>
      <c r="N10" s="33"/>
      <c r="O10" s="33"/>
      <c r="P10" s="33"/>
      <c r="Q10" s="33"/>
      <c r="R10" s="32"/>
      <c r="S10" s="32"/>
      <c r="T10" s="12"/>
      <c r="U10" s="12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161"/>
      <c r="J11" s="9"/>
      <c r="K11" s="21"/>
      <c r="L11" s="195"/>
      <c r="M11" s="195"/>
      <c r="N11" s="17"/>
      <c r="O11" s="17"/>
      <c r="P11" s="17"/>
      <c r="Q11" s="17"/>
      <c r="R11" s="49"/>
      <c r="S11" s="49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195"/>
      <c r="M12" s="195"/>
      <c r="N12" s="17"/>
      <c r="O12" s="17"/>
      <c r="P12" s="17"/>
      <c r="Q12" s="17"/>
      <c r="R12" s="49"/>
      <c r="S12" s="49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206"/>
      <c r="H13" s="9"/>
      <c r="I13" s="206"/>
      <c r="J13" s="9"/>
      <c r="K13" s="21"/>
      <c r="L13" s="51"/>
      <c r="M13" s="51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206"/>
      <c r="H14" s="9"/>
      <c r="I14" s="206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161"/>
      <c r="G22" s="161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161"/>
      <c r="G23" s="161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213"/>
      <c r="G26" s="213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213"/>
      <c r="G27" s="213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217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217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217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217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206"/>
      <c r="H47" s="9"/>
      <c r="I47" s="206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206"/>
      <c r="H48" s="9"/>
      <c r="I48" s="206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161"/>
      <c r="G56" s="161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161"/>
      <c r="G57" s="161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213"/>
      <c r="G60" s="213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213"/>
      <c r="G61" s="213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48EC-A9A7-4078-BFA2-F20DABFF72C8}">
  <dimension ref="L6:AA62"/>
  <sheetViews>
    <sheetView workbookViewId="0"/>
  </sheetViews>
  <sheetFormatPr defaultRowHeight="12.75" x14ac:dyDescent="0.2"/>
  <cols>
    <col min="11" max="11" width="17.5703125" customWidth="1"/>
  </cols>
  <sheetData>
    <row r="6" spans="12:27" x14ac:dyDescent="0.2"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</row>
    <row r="7" spans="12:27" x14ac:dyDescent="0.2"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</row>
    <row r="8" spans="12:27" x14ac:dyDescent="0.2"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</row>
    <row r="9" spans="12:27" x14ac:dyDescent="0.2"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</row>
    <row r="10" spans="12:27" x14ac:dyDescent="0.2"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</row>
    <row r="11" spans="12:27" x14ac:dyDescent="0.2"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</row>
    <row r="12" spans="12:27" x14ac:dyDescent="0.2"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</row>
    <row r="13" spans="12:27" x14ac:dyDescent="0.2"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</row>
    <row r="14" spans="12:27" x14ac:dyDescent="0.2"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</row>
    <row r="15" spans="12:27" x14ac:dyDescent="0.2"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</row>
    <row r="16" spans="12:27" x14ac:dyDescent="0.2"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</row>
    <row r="17" spans="12:27" x14ac:dyDescent="0.2"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</row>
    <row r="18" spans="12:27" x14ac:dyDescent="0.2"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</row>
    <row r="19" spans="12:27" x14ac:dyDescent="0.2"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</row>
    <row r="20" spans="12:27" x14ac:dyDescent="0.2"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</row>
    <row r="21" spans="12:27" x14ac:dyDescent="0.2"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</row>
    <row r="22" spans="12:27" x14ac:dyDescent="0.2"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</row>
    <row r="23" spans="12:27" x14ac:dyDescent="0.2"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</row>
    <row r="24" spans="12:27" x14ac:dyDescent="0.2"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</row>
    <row r="25" spans="12:27" x14ac:dyDescent="0.2"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</row>
    <row r="26" spans="12:27" x14ac:dyDescent="0.2"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</row>
    <row r="27" spans="12:27" x14ac:dyDescent="0.2"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</row>
    <row r="28" spans="12:27" x14ac:dyDescent="0.2"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</row>
    <row r="29" spans="12:27" x14ac:dyDescent="0.2"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</row>
    <row r="30" spans="12:27" x14ac:dyDescent="0.2"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</row>
    <row r="31" spans="12:27" x14ac:dyDescent="0.2"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</row>
    <row r="32" spans="12:27" x14ac:dyDescent="0.2"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</row>
    <row r="33" spans="12:27" x14ac:dyDescent="0.2"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</row>
    <row r="34" spans="12:27" x14ac:dyDescent="0.2"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</row>
    <row r="35" spans="12:27" x14ac:dyDescent="0.2"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</row>
    <row r="36" spans="12:27" x14ac:dyDescent="0.2"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</row>
    <row r="37" spans="12:27" x14ac:dyDescent="0.2"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</row>
    <row r="38" spans="12:27" x14ac:dyDescent="0.2"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</row>
    <row r="39" spans="12:27" x14ac:dyDescent="0.2"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</row>
    <row r="40" spans="12:27" x14ac:dyDescent="0.2"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</row>
    <row r="41" spans="12:27" x14ac:dyDescent="0.2"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</row>
    <row r="42" spans="12:27" x14ac:dyDescent="0.2"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</row>
    <row r="43" spans="12:27" x14ac:dyDescent="0.2"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</row>
    <row r="44" spans="12:27" x14ac:dyDescent="0.2"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</row>
    <row r="45" spans="12:27" x14ac:dyDescent="0.2"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</row>
    <row r="46" spans="12:27" x14ac:dyDescent="0.2"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</row>
    <row r="47" spans="12:27" x14ac:dyDescent="0.2"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</row>
    <row r="48" spans="12:27" x14ac:dyDescent="0.2"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12:27" x14ac:dyDescent="0.2"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12:27" x14ac:dyDescent="0.2"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</row>
    <row r="51" spans="12:27" x14ac:dyDescent="0.2"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</row>
    <row r="52" spans="12:27" x14ac:dyDescent="0.2"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</row>
    <row r="53" spans="12:27" x14ac:dyDescent="0.2"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</row>
    <row r="54" spans="12:27" x14ac:dyDescent="0.2"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</row>
    <row r="55" spans="12:27" x14ac:dyDescent="0.2"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</row>
    <row r="56" spans="12:27" x14ac:dyDescent="0.2"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</row>
    <row r="57" spans="12:27" x14ac:dyDescent="0.2"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</row>
    <row r="58" spans="12:27" x14ac:dyDescent="0.2"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</row>
    <row r="59" spans="12:27" x14ac:dyDescent="0.2"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</row>
    <row r="60" spans="12:27" x14ac:dyDescent="0.2"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</row>
    <row r="61" spans="12:27" x14ac:dyDescent="0.2"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</row>
    <row r="62" spans="12:27" x14ac:dyDescent="0.2"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</row>
  </sheetData>
  <phoneticPr fontId="0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6C517-855A-4468-8587-8483652C8F63}">
  <sheetPr>
    <pageSetUpPr fitToPage="1"/>
  </sheetPr>
  <dimension ref="A1:AA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30.1406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6"/>
      <c r="E6" s="136"/>
      <c r="F6" s="142"/>
      <c r="G6" s="131"/>
      <c r="H6" s="142"/>
      <c r="I6" s="140"/>
      <c r="J6" s="136"/>
      <c r="K6" s="21"/>
      <c r="L6" s="61"/>
      <c r="M6" s="61"/>
      <c r="N6" s="33"/>
      <c r="O6" s="33"/>
      <c r="P6" s="33"/>
      <c r="Q6" s="33"/>
      <c r="R6" s="32"/>
      <c r="S6" s="32"/>
      <c r="T6" s="35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134"/>
      <c r="F7" s="142"/>
      <c r="G7" s="131"/>
      <c r="H7" s="142"/>
      <c r="I7" s="140"/>
      <c r="J7" s="136"/>
      <c r="K7" s="21"/>
      <c r="L7" s="79"/>
      <c r="M7" s="79"/>
      <c r="N7" s="33"/>
      <c r="O7" s="33"/>
      <c r="P7" s="33"/>
      <c r="Q7" s="33"/>
      <c r="R7" s="32"/>
      <c r="S7" s="32"/>
      <c r="T7" s="35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134"/>
      <c r="F8" s="131"/>
      <c r="G8" s="131"/>
      <c r="H8" s="135"/>
      <c r="I8" s="137"/>
      <c r="J8" s="136"/>
      <c r="K8" s="21"/>
      <c r="L8" s="65"/>
      <c r="M8" s="65"/>
      <c r="N8" s="33"/>
      <c r="O8" s="33"/>
      <c r="P8" s="33"/>
      <c r="Q8" s="33"/>
      <c r="R8" s="32"/>
      <c r="S8" s="32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6"/>
      <c r="E9" s="137"/>
      <c r="F9" s="131"/>
      <c r="G9" s="135"/>
      <c r="H9" s="135"/>
      <c r="I9" s="137"/>
      <c r="J9" s="136"/>
      <c r="K9" s="26"/>
      <c r="L9" s="55"/>
      <c r="M9" s="55"/>
      <c r="N9" s="33"/>
      <c r="O9" s="33"/>
      <c r="P9" s="33"/>
      <c r="Q9" s="33"/>
      <c r="R9" s="36"/>
      <c r="S9" s="43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4"/>
      <c r="E10" s="137"/>
      <c r="F10" s="136"/>
      <c r="G10" s="135"/>
      <c r="H10" s="134"/>
      <c r="I10" s="137"/>
      <c r="J10" s="136"/>
      <c r="K10" s="21"/>
      <c r="L10" s="63"/>
      <c r="M10" s="63"/>
      <c r="N10" s="33"/>
      <c r="O10" s="33"/>
      <c r="P10" s="33"/>
      <c r="Q10" s="33"/>
      <c r="R10" s="32"/>
      <c r="S10" s="32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4"/>
      <c r="E11" s="137"/>
      <c r="F11" s="145"/>
      <c r="G11" s="136"/>
      <c r="H11" s="134"/>
      <c r="I11" s="136"/>
      <c r="J11" s="136"/>
      <c r="K11" s="21"/>
      <c r="L11" s="68"/>
      <c r="M11" s="68"/>
      <c r="N11" s="33"/>
      <c r="O11" s="33"/>
      <c r="P11" s="33"/>
      <c r="Q11" s="33"/>
      <c r="R11" s="32"/>
      <c r="S11" s="32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4"/>
      <c r="E12" s="136"/>
      <c r="F12" s="145"/>
      <c r="G12" s="145"/>
      <c r="H12" s="136"/>
      <c r="I12" s="131"/>
      <c r="J12" s="136"/>
      <c r="K12" s="21"/>
      <c r="L12" s="105"/>
      <c r="M12" s="105"/>
      <c r="N12" s="33"/>
      <c r="O12" s="33"/>
      <c r="P12" s="33"/>
      <c r="Q12" s="33"/>
      <c r="R12" s="32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5"/>
      <c r="E13" s="145"/>
      <c r="F13" s="145"/>
      <c r="G13" s="145"/>
      <c r="H13" s="137"/>
      <c r="I13" s="131"/>
      <c r="J13" s="136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5"/>
      <c r="E14" s="145"/>
      <c r="F14" s="140"/>
      <c r="G14" s="145"/>
      <c r="H14" s="137"/>
      <c r="I14" s="131"/>
      <c r="J14" s="136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6"/>
      <c r="E15" s="145"/>
      <c r="F15" s="140"/>
      <c r="G15" s="145"/>
      <c r="H15" s="137"/>
      <c r="I15" s="131"/>
      <c r="J15" s="136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145"/>
      <c r="F16" s="140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61"/>
      <c r="M17" s="61"/>
      <c r="N17" s="33"/>
      <c r="O17" s="33"/>
      <c r="P17" s="33"/>
      <c r="Q17" s="33"/>
      <c r="R17" s="61"/>
      <c r="S17" s="32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55"/>
      <c r="M18" s="55"/>
      <c r="N18" s="33"/>
      <c r="O18" s="33"/>
      <c r="P18" s="33"/>
      <c r="Q18" s="33"/>
      <c r="R18" s="55"/>
      <c r="S18" s="43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5"/>
      <c r="E19" s="140"/>
      <c r="F19" s="134"/>
      <c r="G19" s="142"/>
      <c r="H19" s="145"/>
      <c r="I19" s="136"/>
      <c r="J19" s="136"/>
      <c r="K19" s="21"/>
      <c r="L19" s="63"/>
      <c r="M19" s="63"/>
      <c r="N19" s="33"/>
      <c r="O19" s="33"/>
      <c r="P19" s="33"/>
      <c r="Q19" s="33"/>
      <c r="R19" s="63"/>
      <c r="S19" s="32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5"/>
      <c r="E20" s="140"/>
      <c r="F20" s="134"/>
      <c r="G20" s="142"/>
      <c r="H20" s="145"/>
      <c r="I20" s="136"/>
      <c r="J20" s="136"/>
      <c r="K20" s="21"/>
      <c r="L20" s="193"/>
      <c r="M20" s="193"/>
      <c r="N20" s="82"/>
      <c r="O20" s="82"/>
      <c r="P20" s="82"/>
      <c r="Q20" s="82"/>
      <c r="R20" s="105"/>
      <c r="S20" s="32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4"/>
      <c r="E21" s="137"/>
      <c r="F21" s="134"/>
      <c r="G21" s="135"/>
      <c r="H21" s="137"/>
      <c r="I21" s="136"/>
      <c r="J21" s="136"/>
      <c r="K21" s="21"/>
      <c r="L21" s="32"/>
      <c r="M21" s="32"/>
      <c r="N21" s="33"/>
      <c r="O21" s="33"/>
      <c r="P21" s="33"/>
      <c r="Q21" s="33"/>
      <c r="R21" s="163"/>
      <c r="S21" s="164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4"/>
      <c r="E22" s="137"/>
      <c r="F22" s="131"/>
      <c r="G22" s="135"/>
      <c r="H22" s="137"/>
      <c r="I22" s="136"/>
      <c r="J22" s="136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6"/>
      <c r="E23" s="137"/>
      <c r="F23" s="131"/>
      <c r="G23" s="137"/>
      <c r="H23" s="140"/>
      <c r="I23" s="136"/>
      <c r="J23" s="136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1"/>
      <c r="G24" s="137"/>
      <c r="H24" s="140"/>
      <c r="I24" s="136"/>
      <c r="J24" s="136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40"/>
      <c r="E25" s="135"/>
      <c r="F25" s="136"/>
      <c r="G25" s="136"/>
      <c r="H25" s="136"/>
      <c r="I25" s="136"/>
      <c r="J25" s="136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40"/>
      <c r="E26" s="135"/>
      <c r="F26" s="135"/>
      <c r="G26" s="145"/>
      <c r="H26" s="135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0"/>
      <c r="E27" s="142"/>
      <c r="F27" s="135"/>
      <c r="G27" s="145"/>
      <c r="H27" s="135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42"/>
      <c r="F28" s="136"/>
      <c r="G28" s="145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ht="20.100000000000001" customHeight="1" x14ac:dyDescent="0.2">
      <c r="B40" s="13"/>
      <c r="C40" s="13"/>
      <c r="D40" s="136"/>
      <c r="E40" s="136"/>
      <c r="F40" s="142"/>
      <c r="G40" s="131"/>
      <c r="H40" s="142"/>
      <c r="I40" s="140"/>
      <c r="J40" s="136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ht="20.100000000000001" customHeight="1" x14ac:dyDescent="0.2">
      <c r="B41" s="14"/>
      <c r="C41" s="14"/>
      <c r="D41" s="136"/>
      <c r="E41" s="134"/>
      <c r="F41" s="142"/>
      <c r="G41" s="131"/>
      <c r="H41" s="142"/>
      <c r="I41" s="140"/>
      <c r="J41" s="136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ht="20.100000000000001" customHeight="1" x14ac:dyDescent="0.2">
      <c r="B42" s="14"/>
      <c r="C42" s="14"/>
      <c r="D42" s="136"/>
      <c r="E42" s="134"/>
      <c r="F42" s="131"/>
      <c r="G42" s="131"/>
      <c r="H42" s="135"/>
      <c r="I42" s="137"/>
      <c r="J42" s="136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ht="20.100000000000001" customHeight="1" x14ac:dyDescent="0.2">
      <c r="B43" s="14"/>
      <c r="C43" s="14"/>
      <c r="D43" s="136"/>
      <c r="E43" s="137"/>
      <c r="F43" s="131"/>
      <c r="G43" s="135"/>
      <c r="H43" s="135"/>
      <c r="I43" s="137"/>
      <c r="J43" s="136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ht="20.100000000000001" customHeight="1" x14ac:dyDescent="0.2">
      <c r="B44" s="14"/>
      <c r="C44" s="14"/>
      <c r="D44" s="134"/>
      <c r="E44" s="137"/>
      <c r="F44" s="136"/>
      <c r="G44" s="135"/>
      <c r="H44" s="134"/>
      <c r="I44" s="137"/>
      <c r="J44" s="136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ht="20.100000000000001" customHeight="1" x14ac:dyDescent="0.2">
      <c r="B45" s="14"/>
      <c r="C45" s="14"/>
      <c r="D45" s="134"/>
      <c r="E45" s="137"/>
      <c r="F45" s="145"/>
      <c r="G45" s="136"/>
      <c r="H45" s="134"/>
      <c r="I45" s="136"/>
      <c r="J45" s="136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ht="20.100000000000001" customHeight="1" x14ac:dyDescent="0.2">
      <c r="B46" s="14"/>
      <c r="C46" s="14"/>
      <c r="D46" s="134"/>
      <c r="E46" s="136"/>
      <c r="F46" s="145"/>
      <c r="G46" s="145"/>
      <c r="H46" s="136"/>
      <c r="I46" s="131"/>
      <c r="J46" s="136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ht="20.100000000000001" customHeight="1" x14ac:dyDescent="0.2">
      <c r="B47" s="14"/>
      <c r="C47" s="14"/>
      <c r="D47" s="135"/>
      <c r="E47" s="145"/>
      <c r="F47" s="145"/>
      <c r="G47" s="145"/>
      <c r="H47" s="137"/>
      <c r="I47" s="131"/>
      <c r="J47" s="136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ht="20.100000000000001" customHeight="1" x14ac:dyDescent="0.2">
      <c r="B48" s="14"/>
      <c r="C48" s="14"/>
      <c r="D48" s="135"/>
      <c r="E48" s="145"/>
      <c r="F48" s="140"/>
      <c r="G48" s="145"/>
      <c r="H48" s="137"/>
      <c r="I48" s="131"/>
      <c r="J48" s="136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ht="20.100000000000001" customHeight="1" x14ac:dyDescent="0.2">
      <c r="B49" s="14"/>
      <c r="C49" s="14"/>
      <c r="D49" s="136"/>
      <c r="E49" s="145"/>
      <c r="F49" s="140"/>
      <c r="G49" s="145"/>
      <c r="H49" s="137"/>
      <c r="I49" s="131"/>
      <c r="J49" s="136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20.100000000000001" customHeight="1" x14ac:dyDescent="0.2">
      <c r="B50" s="14"/>
      <c r="C50" s="14"/>
      <c r="D50" s="136"/>
      <c r="E50" s="145"/>
      <c r="F50" s="140"/>
      <c r="G50" s="136"/>
      <c r="H50" s="136"/>
      <c r="I50" s="136"/>
      <c r="J50" s="136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20.100000000000001" customHeight="1" thickBot="1" x14ac:dyDescent="0.25">
      <c r="B51" s="15"/>
      <c r="C51" s="15"/>
      <c r="D51" s="141"/>
      <c r="E51" s="141"/>
      <c r="F51" s="141"/>
      <c r="G51" s="141"/>
      <c r="H51" s="141"/>
      <c r="I51" s="141"/>
      <c r="J51" s="141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44.25" customHeight="1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ht="20.100000000000001" customHeight="1" x14ac:dyDescent="0.2">
      <c r="B53" s="13"/>
      <c r="C53" s="13"/>
      <c r="D53" s="135"/>
      <c r="E53" s="140"/>
      <c r="F53" s="134"/>
      <c r="G53" s="142"/>
      <c r="H53" s="145"/>
      <c r="I53" s="136"/>
      <c r="J53" s="136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ht="20.100000000000001" customHeight="1" x14ac:dyDescent="0.2">
      <c r="B54" s="14"/>
      <c r="C54" s="14"/>
      <c r="D54" s="135"/>
      <c r="E54" s="140"/>
      <c r="F54" s="134"/>
      <c r="G54" s="142"/>
      <c r="H54" s="145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ht="20.100000000000001" customHeight="1" x14ac:dyDescent="0.2">
      <c r="B55" s="14"/>
      <c r="C55" s="14"/>
      <c r="D55" s="134"/>
      <c r="E55" s="137"/>
      <c r="F55" s="134"/>
      <c r="G55" s="135"/>
      <c r="H55" s="137"/>
      <c r="I55" s="136"/>
      <c r="J55" s="136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ht="20.100000000000001" customHeight="1" x14ac:dyDescent="0.2">
      <c r="B56" s="14"/>
      <c r="C56" s="14"/>
      <c r="D56" s="134"/>
      <c r="E56" s="137"/>
      <c r="F56" s="131"/>
      <c r="G56" s="135"/>
      <c r="H56" s="137"/>
      <c r="I56" s="136"/>
      <c r="J56" s="13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ht="20.100000000000001" customHeight="1" x14ac:dyDescent="0.2">
      <c r="B57" s="14"/>
      <c r="C57" s="14"/>
      <c r="D57" s="136"/>
      <c r="E57" s="137"/>
      <c r="F57" s="131"/>
      <c r="G57" s="137"/>
      <c r="H57" s="140"/>
      <c r="I57" s="136"/>
      <c r="J57" s="13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ht="20.100000000000001" customHeight="1" x14ac:dyDescent="0.2">
      <c r="B58" s="14"/>
      <c r="C58" s="14"/>
      <c r="D58" s="136"/>
      <c r="E58" s="136"/>
      <c r="F58" s="131"/>
      <c r="G58" s="137"/>
      <c r="H58" s="140"/>
      <c r="I58" s="136"/>
      <c r="J58" s="136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ht="20.100000000000001" customHeight="1" x14ac:dyDescent="0.2">
      <c r="B59" s="14"/>
      <c r="C59" s="14"/>
      <c r="D59" s="140"/>
      <c r="E59" s="135"/>
      <c r="F59" s="136"/>
      <c r="G59" s="136"/>
      <c r="H59" s="136"/>
      <c r="I59" s="136"/>
      <c r="J59" s="136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0.100000000000001" customHeight="1" x14ac:dyDescent="0.2">
      <c r="B60" s="14"/>
      <c r="C60" s="14"/>
      <c r="D60" s="140"/>
      <c r="E60" s="135"/>
      <c r="F60" s="135"/>
      <c r="G60" s="145"/>
      <c r="H60" s="135"/>
      <c r="I60" s="136"/>
      <c r="J60" s="136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ht="20.100000000000001" customHeight="1" x14ac:dyDescent="0.2">
      <c r="B61" s="14"/>
      <c r="C61" s="14"/>
      <c r="D61" s="140"/>
      <c r="E61" s="142"/>
      <c r="F61" s="135"/>
      <c r="G61" s="145"/>
      <c r="H61" s="135"/>
      <c r="I61" s="136"/>
      <c r="J61" s="136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ht="20.100000000000001" customHeight="1" x14ac:dyDescent="0.2">
      <c r="B62" s="14"/>
      <c r="C62" s="14"/>
      <c r="D62" s="136"/>
      <c r="E62" s="142"/>
      <c r="F62" s="136"/>
      <c r="G62" s="145"/>
      <c r="H62" s="136"/>
      <c r="I62" s="136"/>
      <c r="J62" s="13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ht="20.100000000000001" customHeight="1" x14ac:dyDescent="0.25">
      <c r="B63" s="14"/>
      <c r="C63" s="14"/>
      <c r="D63" s="136"/>
      <c r="E63" s="136"/>
      <c r="F63" s="136"/>
      <c r="G63" s="136"/>
      <c r="H63" s="136"/>
      <c r="I63" s="136"/>
      <c r="J63" s="136"/>
      <c r="L63" s="39"/>
      <c r="M63" s="39"/>
      <c r="R63" s="38"/>
      <c r="S63" s="34"/>
    </row>
    <row r="64" spans="2:27" ht="20.100000000000001" customHeight="1" thickBot="1" x14ac:dyDescent="0.3">
      <c r="B64" s="15"/>
      <c r="C64" s="15"/>
      <c r="D64" s="141"/>
      <c r="E64" s="141"/>
      <c r="F64" s="141"/>
      <c r="G64" s="141"/>
      <c r="H64" s="141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C5D2F-283D-49AA-B6B4-3D0DC097D91F}">
  <sheetPr>
    <pageSetUpPr fitToPage="1"/>
  </sheetPr>
  <dimension ref="A1:AA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8.42578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68"/>
      <c r="E6" s="9"/>
      <c r="F6" s="9"/>
      <c r="G6" s="9"/>
      <c r="H6" s="178"/>
      <c r="I6" s="9"/>
      <c r="J6" s="9"/>
      <c r="K6" s="53"/>
      <c r="L6" s="62"/>
      <c r="M6" s="62"/>
      <c r="N6" s="33"/>
      <c r="O6" s="33"/>
      <c r="P6" s="33"/>
      <c r="Q6" s="33"/>
      <c r="R6" s="61"/>
      <c r="S6" s="32"/>
      <c r="T6" s="33"/>
      <c r="U6" s="53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9"/>
      <c r="F7" s="9"/>
      <c r="G7" s="9"/>
      <c r="H7" s="179"/>
      <c r="I7" s="9"/>
      <c r="J7" s="9"/>
      <c r="K7" s="17"/>
      <c r="L7" s="32"/>
      <c r="M7" s="32"/>
      <c r="N7" s="33"/>
      <c r="O7" s="33"/>
      <c r="P7" s="33"/>
      <c r="Q7" s="33"/>
      <c r="R7" s="42"/>
      <c r="S7" s="43"/>
      <c r="T7" s="17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9"/>
      <c r="F8" s="9"/>
      <c r="G8" s="9"/>
      <c r="H8" s="9"/>
      <c r="I8" s="9"/>
      <c r="J8" s="9"/>
      <c r="K8" s="53"/>
      <c r="L8" s="62"/>
      <c r="M8" s="62"/>
      <c r="N8" s="33"/>
      <c r="O8" s="33"/>
      <c r="P8" s="33"/>
      <c r="Q8" s="33"/>
      <c r="R8" s="61"/>
      <c r="S8" s="32"/>
      <c r="T8" s="33"/>
      <c r="U8" s="53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53"/>
      <c r="L9" s="62"/>
      <c r="M9" s="62"/>
      <c r="N9" s="33"/>
      <c r="O9" s="33"/>
      <c r="P9" s="33"/>
      <c r="Q9" s="33"/>
      <c r="R9" s="61"/>
      <c r="S9" s="32"/>
      <c r="T9" s="33"/>
      <c r="U9" s="53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78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78"/>
      <c r="E11" s="9"/>
      <c r="F11" s="178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181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42"/>
      <c r="S12" s="43"/>
      <c r="T12" s="17"/>
      <c r="U12" s="17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51"/>
      <c r="M13" s="51"/>
      <c r="N13" s="33"/>
      <c r="O13" s="33"/>
      <c r="P13" s="33"/>
      <c r="Q13" s="33"/>
      <c r="R13" s="42"/>
      <c r="S13" s="43"/>
      <c r="T13" s="17"/>
      <c r="U13" s="17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178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180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9"/>
      <c r="F17" s="10"/>
      <c r="G17" s="9"/>
      <c r="H17" s="10"/>
      <c r="I17" s="9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178"/>
      <c r="F19" s="178"/>
      <c r="G19" s="9"/>
      <c r="H19" s="178"/>
      <c r="I19" s="16"/>
      <c r="J19" s="16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178"/>
      <c r="F20" s="179"/>
      <c r="G20" s="9"/>
      <c r="H20" s="179"/>
      <c r="I20" s="9"/>
      <c r="J20" s="9"/>
      <c r="K20" s="21"/>
      <c r="L20" s="51"/>
      <c r="M20" s="51"/>
      <c r="N20" s="33"/>
      <c r="O20" s="33"/>
      <c r="P20" s="33"/>
      <c r="Q20" s="33"/>
      <c r="R20" s="163"/>
      <c r="S20" s="164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163"/>
      <c r="S21" s="164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176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78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78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176"/>
      <c r="G27" s="9"/>
      <c r="H27" s="176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176"/>
      <c r="G28" s="9"/>
      <c r="H28" s="176"/>
      <c r="I28" s="9"/>
      <c r="J28" s="9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176"/>
      <c r="G29" s="9"/>
      <c r="H29" s="176"/>
      <c r="I29" s="9"/>
      <c r="J29" s="9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77"/>
      <c r="G30" s="10"/>
      <c r="H30" s="177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68"/>
      <c r="E40" s="9"/>
      <c r="F40" s="9"/>
      <c r="G40" s="9"/>
      <c r="H40" s="178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6"/>
      <c r="E41" s="9"/>
      <c r="F41" s="9"/>
      <c r="G41" s="9"/>
      <c r="H41" s="178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6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78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78"/>
      <c r="E45" s="9"/>
      <c r="F45" s="178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178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178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178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9"/>
      <c r="F51" s="10"/>
      <c r="G51" s="9"/>
      <c r="H51" s="10"/>
      <c r="I51" s="9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178"/>
      <c r="F53" s="178"/>
      <c r="G53" s="9"/>
      <c r="H53" s="178"/>
      <c r="I53" s="16"/>
      <c r="J53" s="16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178"/>
      <c r="F54" s="178"/>
      <c r="G54" s="9"/>
      <c r="H54" s="178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78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5">
      <c r="B60" s="14"/>
      <c r="C60" s="14"/>
      <c r="D60" s="178"/>
      <c r="E60" s="9"/>
      <c r="F60" s="9"/>
      <c r="G60" s="9"/>
      <c r="H60" s="9"/>
      <c r="I60" s="9"/>
      <c r="J60" s="9"/>
      <c r="S60" s="34"/>
      <c r="AA60" s="12"/>
    </row>
    <row r="61" spans="2:27" x14ac:dyDescent="0.25">
      <c r="B61" s="14"/>
      <c r="C61" s="14"/>
      <c r="D61" s="9"/>
      <c r="E61" s="9"/>
      <c r="F61" s="176"/>
      <c r="G61" s="9"/>
      <c r="H61" s="176"/>
      <c r="I61" s="9"/>
      <c r="J61" s="9"/>
      <c r="L61" s="39"/>
      <c r="M61" s="39"/>
      <c r="R61" s="38"/>
      <c r="S61" s="34"/>
      <c r="AA61" s="12"/>
    </row>
    <row r="62" spans="2:27" x14ac:dyDescent="0.25">
      <c r="B62" s="14"/>
      <c r="C62" s="14"/>
      <c r="D62" s="9"/>
      <c r="E62" s="9"/>
      <c r="F62" s="176"/>
      <c r="G62" s="9"/>
      <c r="H62" s="176"/>
      <c r="I62" s="9"/>
      <c r="J62" s="9"/>
      <c r="S62" s="34"/>
      <c r="AA62" s="12"/>
    </row>
    <row r="63" spans="2:27" x14ac:dyDescent="0.25">
      <c r="B63" s="14"/>
      <c r="C63" s="14"/>
      <c r="D63" s="9"/>
      <c r="E63" s="9"/>
      <c r="F63" s="176"/>
      <c r="G63" s="9"/>
      <c r="H63" s="176"/>
      <c r="I63" s="9"/>
      <c r="J63" s="9"/>
      <c r="L63" s="39"/>
      <c r="M63" s="39"/>
      <c r="R63" s="38"/>
      <c r="S63" s="34"/>
    </row>
    <row r="64" spans="2:27" ht="18.75" thickBot="1" x14ac:dyDescent="0.3">
      <c r="B64" s="15"/>
      <c r="C64" s="15"/>
      <c r="D64" s="10"/>
      <c r="E64" s="10"/>
      <c r="F64" s="177"/>
      <c r="G64" s="10"/>
      <c r="H64" s="177"/>
      <c r="I64" s="10"/>
      <c r="J64" s="10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07FE-80FF-4F5B-ADF0-7AAE92273D9D}">
  <sheetPr>
    <pageSetUpPr fitToPage="1"/>
  </sheetPr>
  <dimension ref="A1:AA117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8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1.42578125" style="37" customWidth="1"/>
    <col min="14" max="17" width="4.42578125" style="34" customWidth="1"/>
    <col min="18" max="18" width="26.8554687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8"/>
      <c r="E6" s="131"/>
      <c r="F6" s="132"/>
      <c r="G6" s="138"/>
      <c r="H6" s="147"/>
      <c r="I6" s="132"/>
      <c r="J6" s="138"/>
      <c r="K6" s="21"/>
      <c r="L6" s="52"/>
      <c r="M6" s="52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8"/>
      <c r="E7" s="131"/>
      <c r="F7" s="132"/>
      <c r="G7" s="138"/>
      <c r="H7" s="147"/>
      <c r="I7" s="132"/>
      <c r="J7" s="138"/>
      <c r="K7" s="21"/>
      <c r="L7" s="65"/>
      <c r="M7" s="65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8"/>
      <c r="E8" s="147"/>
      <c r="F8" s="132"/>
      <c r="G8" s="138"/>
      <c r="H8" s="133"/>
      <c r="I8" s="132"/>
      <c r="J8" s="138"/>
      <c r="K8" s="21"/>
      <c r="L8" s="55"/>
      <c r="M8" s="55"/>
      <c r="N8" s="33"/>
      <c r="O8" s="33"/>
      <c r="P8" s="33"/>
      <c r="Q8" s="33"/>
      <c r="R8" s="32"/>
      <c r="S8" s="35"/>
      <c r="T8" s="35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3"/>
      <c r="E9" s="147"/>
      <c r="F9" s="139"/>
      <c r="G9" s="147"/>
      <c r="H9" s="133"/>
      <c r="I9" s="131"/>
      <c r="J9" s="136"/>
      <c r="K9" s="26"/>
      <c r="L9" s="59"/>
      <c r="M9" s="59"/>
      <c r="N9" s="33"/>
      <c r="O9" s="33"/>
      <c r="P9" s="33"/>
      <c r="Q9" s="33"/>
      <c r="R9" s="32"/>
      <c r="S9" s="32"/>
      <c r="T9" s="35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3"/>
      <c r="E10" s="147"/>
      <c r="F10" s="139"/>
      <c r="G10" s="147"/>
      <c r="H10" s="133"/>
      <c r="I10" s="131"/>
      <c r="J10" s="159"/>
      <c r="K10" s="21"/>
      <c r="L10" s="74"/>
      <c r="M10" s="74"/>
      <c r="N10" s="33"/>
      <c r="O10" s="33"/>
      <c r="P10" s="33"/>
      <c r="Q10" s="33"/>
      <c r="R10" s="78"/>
      <c r="S10" s="78"/>
      <c r="T10" s="35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3"/>
      <c r="E11" s="136"/>
      <c r="F11" s="136"/>
      <c r="G11" s="136"/>
      <c r="H11" s="136"/>
      <c r="I11" s="136"/>
      <c r="J11" s="160"/>
      <c r="K11" s="21"/>
      <c r="L11" s="57"/>
      <c r="M11" s="57"/>
      <c r="N11" s="33"/>
      <c r="O11" s="33"/>
      <c r="P11" s="33"/>
      <c r="Q11" s="33"/>
      <c r="R11" s="32"/>
      <c r="S11" s="32"/>
      <c r="T11" s="35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9"/>
      <c r="F12" s="139"/>
      <c r="G12" s="131"/>
      <c r="H12" s="132"/>
      <c r="I12" s="133"/>
      <c r="J12" s="160"/>
      <c r="K12" s="21"/>
      <c r="L12" s="72"/>
      <c r="M12" s="72"/>
      <c r="N12" s="33"/>
      <c r="O12" s="33"/>
      <c r="P12" s="33"/>
      <c r="Q12" s="33"/>
      <c r="R12" s="78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2"/>
      <c r="E13" s="139"/>
      <c r="F13" s="139"/>
      <c r="G13" s="131"/>
      <c r="H13" s="132"/>
      <c r="I13" s="133"/>
      <c r="J13" s="139"/>
      <c r="K13" s="85"/>
      <c r="L13" s="68"/>
      <c r="M13" s="68"/>
      <c r="N13" s="33"/>
      <c r="O13" s="33"/>
      <c r="P13" s="33"/>
      <c r="Q13" s="33"/>
      <c r="R13" s="32"/>
      <c r="S13" s="32"/>
      <c r="T13" s="33"/>
      <c r="U13" s="85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2"/>
      <c r="E14" s="139"/>
      <c r="F14" s="133"/>
      <c r="G14" s="139"/>
      <c r="H14" s="132"/>
      <c r="I14" s="147"/>
      <c r="J14" s="139"/>
      <c r="K14" s="85"/>
      <c r="L14" s="76"/>
      <c r="M14" s="76"/>
      <c r="N14" s="33"/>
      <c r="O14" s="33"/>
      <c r="P14" s="33"/>
      <c r="Q14" s="33"/>
      <c r="R14" s="78"/>
      <c r="S14" s="78"/>
      <c r="T14" s="33"/>
      <c r="U14" s="85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2"/>
      <c r="E15" s="136"/>
      <c r="F15" s="133"/>
      <c r="G15" s="139"/>
      <c r="H15" s="136"/>
      <c r="I15" s="147"/>
      <c r="J15" s="13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136"/>
      <c r="F16" s="136"/>
      <c r="G16" s="136"/>
      <c r="H16" s="136"/>
      <c r="I16" s="147"/>
      <c r="J16" s="136"/>
      <c r="K16" s="21"/>
      <c r="L16" s="52"/>
      <c r="M16" s="52"/>
      <c r="N16" s="33"/>
      <c r="O16" s="33"/>
      <c r="P16" s="33"/>
      <c r="Q16" s="33"/>
      <c r="R16" s="52"/>
      <c r="S16" s="32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1"/>
      <c r="G17" s="136"/>
      <c r="H17" s="141"/>
      <c r="I17" s="141"/>
      <c r="J17" s="141"/>
      <c r="K17" s="21"/>
      <c r="L17" s="65"/>
      <c r="M17" s="65"/>
      <c r="N17" s="33"/>
      <c r="O17" s="33"/>
      <c r="P17" s="33"/>
      <c r="Q17" s="33"/>
      <c r="R17" s="65"/>
      <c r="S17" s="32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59"/>
      <c r="M18" s="59"/>
      <c r="N18" s="33"/>
      <c r="O18" s="33"/>
      <c r="P18" s="33"/>
      <c r="Q18" s="33"/>
      <c r="R18" s="59"/>
      <c r="S18" s="32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50"/>
      <c r="E19" s="131"/>
      <c r="F19" s="138"/>
      <c r="G19" s="50"/>
      <c r="H19" s="138"/>
      <c r="I19" s="136"/>
      <c r="J19" s="136"/>
      <c r="K19" s="85"/>
      <c r="L19" s="68"/>
      <c r="M19" s="68"/>
      <c r="N19" s="33"/>
      <c r="O19" s="33"/>
      <c r="P19" s="33"/>
      <c r="Q19" s="33"/>
      <c r="R19" s="68"/>
      <c r="S19" s="32"/>
      <c r="T19" s="33"/>
      <c r="U19" s="85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50"/>
      <c r="E20" s="131"/>
      <c r="F20" s="138"/>
      <c r="G20" s="150"/>
      <c r="H20" s="138"/>
      <c r="I20" s="136"/>
      <c r="J20" s="136"/>
      <c r="K20" s="21"/>
      <c r="L20" s="32"/>
      <c r="M20" s="32"/>
      <c r="N20" s="33"/>
      <c r="O20" s="33"/>
      <c r="P20" s="33"/>
      <c r="Q20" s="33"/>
      <c r="R20" s="32"/>
      <c r="S20" s="32"/>
      <c r="T20" s="12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50"/>
      <c r="E21" s="147"/>
      <c r="F21" s="159"/>
      <c r="G21" s="160"/>
      <c r="H21" s="50"/>
      <c r="I21" s="136"/>
      <c r="J21" s="136"/>
      <c r="K21" s="21"/>
      <c r="L21" s="32"/>
      <c r="M21" s="32"/>
      <c r="N21" s="33"/>
      <c r="O21" s="33"/>
      <c r="P21" s="33"/>
      <c r="Q21" s="33"/>
      <c r="R21" s="32"/>
      <c r="S21" s="33"/>
      <c r="T21" s="21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1"/>
      <c r="E22" s="147"/>
      <c r="F22" s="150"/>
      <c r="G22" s="131"/>
      <c r="H22" s="150"/>
      <c r="I22" s="136"/>
      <c r="J22" s="136"/>
      <c r="K22" s="21"/>
      <c r="L22" s="51"/>
      <c r="M22" s="51"/>
      <c r="N22" s="33"/>
      <c r="O22" s="33"/>
      <c r="P22" s="33"/>
      <c r="Q22" s="33"/>
      <c r="R22" s="36"/>
      <c r="S22" s="33"/>
      <c r="T22" s="12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1"/>
      <c r="E23" s="136"/>
      <c r="F23" s="150"/>
      <c r="G23" s="131"/>
      <c r="H23" s="147"/>
      <c r="I23" s="136"/>
      <c r="J23" s="136"/>
      <c r="K23" s="21"/>
      <c r="L23" s="51"/>
      <c r="M23" s="51"/>
      <c r="N23" s="33"/>
      <c r="O23" s="33"/>
      <c r="P23" s="33"/>
      <c r="Q23" s="33"/>
      <c r="R23" s="32"/>
      <c r="S23" s="33"/>
      <c r="T23" s="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50"/>
      <c r="F24" s="136"/>
      <c r="G24" s="136"/>
      <c r="H24" s="147"/>
      <c r="I24" s="136"/>
      <c r="J24" s="136"/>
      <c r="K24" s="21"/>
      <c r="L24" s="32"/>
      <c r="M24" s="32"/>
      <c r="N24" s="33"/>
      <c r="O24" s="33"/>
      <c r="P24" s="33"/>
      <c r="Q24" s="33"/>
      <c r="R24" s="32"/>
      <c r="S24" s="33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3"/>
      <c r="E25" s="150"/>
      <c r="F25" s="133"/>
      <c r="G25" s="147"/>
      <c r="H25" s="136"/>
      <c r="I25" s="136"/>
      <c r="J25" s="136"/>
      <c r="K25" s="21"/>
      <c r="L25" s="32"/>
      <c r="M25" s="32"/>
      <c r="N25" s="33"/>
      <c r="O25" s="33"/>
      <c r="P25" s="33"/>
      <c r="Q25" s="33"/>
      <c r="R25" s="32"/>
      <c r="S25" s="33"/>
      <c r="T25" s="84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33"/>
      <c r="E26" s="138"/>
      <c r="F26" s="133"/>
      <c r="G26" s="147"/>
      <c r="H26" s="139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7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33"/>
      <c r="E27" s="138"/>
      <c r="F27" s="133"/>
      <c r="G27" s="139"/>
      <c r="H27" s="139"/>
      <c r="I27" s="136"/>
      <c r="J27" s="136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38"/>
      <c r="F28" s="136"/>
      <c r="G28" s="139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38"/>
      <c r="E40" s="131"/>
      <c r="F40" s="132"/>
      <c r="G40" s="138"/>
      <c r="H40" s="147"/>
      <c r="I40" s="132"/>
      <c r="J40" s="138"/>
      <c r="L40" s="51"/>
      <c r="M40" s="51"/>
      <c r="N40" s="33"/>
      <c r="O40" s="33"/>
      <c r="P40" s="33"/>
      <c r="Q40" s="35"/>
      <c r="R40" s="32"/>
      <c r="S40" s="35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8"/>
      <c r="E41" s="131"/>
      <c r="F41" s="132"/>
      <c r="G41" s="138"/>
      <c r="H41" s="147"/>
      <c r="I41" s="132"/>
      <c r="J41" s="138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8"/>
      <c r="E42" s="147"/>
      <c r="F42" s="132"/>
      <c r="G42" s="138"/>
      <c r="H42" s="133"/>
      <c r="I42" s="132"/>
      <c r="J42" s="138"/>
      <c r="L42" s="32"/>
      <c r="M42" s="32"/>
      <c r="N42" s="33"/>
      <c r="O42" s="33"/>
      <c r="P42" s="33"/>
      <c r="Q42" s="33"/>
      <c r="R42" s="32"/>
      <c r="S42" s="33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3"/>
      <c r="E43" s="147"/>
      <c r="F43" s="139"/>
      <c r="G43" s="147"/>
      <c r="H43" s="133"/>
      <c r="I43" s="131"/>
      <c r="J43" s="136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33"/>
      <c r="E44" s="147"/>
      <c r="F44" s="139"/>
      <c r="G44" s="147"/>
      <c r="H44" s="133"/>
      <c r="I44" s="131"/>
      <c r="J44" s="15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33"/>
      <c r="E45" s="136"/>
      <c r="F45" s="136"/>
      <c r="G45" s="136"/>
      <c r="H45" s="136"/>
      <c r="I45" s="136"/>
      <c r="J45" s="15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36"/>
      <c r="E46" s="139"/>
      <c r="F46" s="139"/>
      <c r="G46" s="131"/>
      <c r="H46" s="132"/>
      <c r="I46" s="133"/>
      <c r="J46" s="15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32"/>
      <c r="E47" s="139"/>
      <c r="F47" s="139"/>
      <c r="G47" s="131"/>
      <c r="H47" s="132"/>
      <c r="I47" s="133"/>
      <c r="J47" s="139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32"/>
      <c r="E48" s="139"/>
      <c r="F48" s="133"/>
      <c r="G48" s="139"/>
      <c r="H48" s="132"/>
      <c r="I48" s="147"/>
      <c r="J48" s="13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2"/>
      <c r="E49" s="136"/>
      <c r="F49" s="133"/>
      <c r="G49" s="139"/>
      <c r="H49" s="136"/>
      <c r="I49" s="147"/>
      <c r="J49" s="13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18.75" thickBot="1" x14ac:dyDescent="0.25">
      <c r="B50" s="14"/>
      <c r="C50" s="14"/>
      <c r="D50" s="136"/>
      <c r="E50" s="136"/>
      <c r="F50" s="141"/>
      <c r="G50" s="136"/>
      <c r="H50" s="136"/>
      <c r="I50" s="147"/>
      <c r="J50" s="136"/>
      <c r="L50" s="51"/>
      <c r="M50" s="51"/>
      <c r="N50" s="33"/>
      <c r="O50" s="33"/>
      <c r="P50" s="33"/>
      <c r="Q50" s="33"/>
      <c r="R50" s="78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141"/>
      <c r="F51" s="141"/>
      <c r="G51" s="136"/>
      <c r="H51" s="141"/>
      <c r="I51" s="141"/>
      <c r="J51" s="141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5"/>
      <c r="R52" s="41"/>
      <c r="S52" s="35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59"/>
      <c r="E53" s="131"/>
      <c r="F53" s="138"/>
      <c r="G53" s="159"/>
      <c r="H53" s="138"/>
      <c r="I53" s="136"/>
      <c r="J53" s="136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59"/>
      <c r="E54" s="131"/>
      <c r="F54" s="138"/>
      <c r="G54" s="159"/>
      <c r="H54" s="138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59"/>
      <c r="E55" s="147"/>
      <c r="F55" s="159"/>
      <c r="G55" s="159"/>
      <c r="H55" s="159"/>
      <c r="I55" s="136"/>
      <c r="J55" s="136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31"/>
      <c r="E56" s="147"/>
      <c r="F56" s="159"/>
      <c r="G56" s="131"/>
      <c r="H56" s="159"/>
      <c r="I56" s="136"/>
      <c r="J56" s="136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31"/>
      <c r="E57" s="136"/>
      <c r="F57" s="159"/>
      <c r="G57" s="131"/>
      <c r="H57" s="147"/>
      <c r="I57" s="136"/>
      <c r="J57" s="136"/>
      <c r="L57" s="51"/>
      <c r="M57" s="51"/>
      <c r="N57" s="33"/>
      <c r="O57" s="33"/>
      <c r="P57" s="33"/>
      <c r="Q57" s="33"/>
      <c r="R57" s="78"/>
      <c r="S57" s="33"/>
      <c r="T57" s="12"/>
      <c r="U57" s="12"/>
      <c r="W57" s="12"/>
      <c r="X57" s="12"/>
      <c r="Y57" s="12"/>
      <c r="Z57" s="12"/>
      <c r="AA57" s="12"/>
    </row>
    <row r="58" spans="2:27" x14ac:dyDescent="0.25">
      <c r="B58" s="14"/>
      <c r="C58" s="14"/>
      <c r="D58" s="136"/>
      <c r="E58" s="159"/>
      <c r="F58" s="136"/>
      <c r="G58" s="136"/>
      <c r="H58" s="147"/>
      <c r="I58" s="136"/>
      <c r="J58" s="136"/>
      <c r="S58" s="34"/>
      <c r="AA58" s="12"/>
    </row>
    <row r="59" spans="2:27" x14ac:dyDescent="0.25">
      <c r="B59" s="14"/>
      <c r="C59" s="14"/>
      <c r="D59" s="133"/>
      <c r="E59" s="159"/>
      <c r="F59" s="133"/>
      <c r="G59" s="147"/>
      <c r="H59" s="136"/>
      <c r="I59" s="136"/>
      <c r="J59" s="136"/>
      <c r="S59" s="34"/>
      <c r="AA59" s="12"/>
    </row>
    <row r="60" spans="2:27" x14ac:dyDescent="0.25">
      <c r="B60" s="14"/>
      <c r="C60" s="14"/>
      <c r="D60" s="133"/>
      <c r="E60" s="138"/>
      <c r="F60" s="133"/>
      <c r="G60" s="147"/>
      <c r="H60" s="139"/>
      <c r="I60" s="136"/>
      <c r="J60" s="136"/>
      <c r="L60" s="39"/>
      <c r="M60" s="39"/>
      <c r="Q60" s="33"/>
      <c r="R60" s="32"/>
      <c r="S60" s="33"/>
      <c r="AA60" s="12"/>
    </row>
    <row r="61" spans="2:27" x14ac:dyDescent="0.25">
      <c r="B61" s="14"/>
      <c r="C61" s="14"/>
      <c r="D61" s="133"/>
      <c r="E61" s="138"/>
      <c r="F61" s="133"/>
      <c r="G61" s="139"/>
      <c r="H61" s="139"/>
      <c r="I61" s="136"/>
      <c r="J61" s="136"/>
      <c r="L61" s="39"/>
      <c r="M61" s="39"/>
      <c r="R61" s="38"/>
      <c r="S61" s="34"/>
      <c r="AA61" s="12"/>
    </row>
    <row r="62" spans="2:27" x14ac:dyDescent="0.25">
      <c r="B62" s="14"/>
      <c r="C62" s="14"/>
      <c r="D62" s="136"/>
      <c r="E62" s="138"/>
      <c r="F62" s="136"/>
      <c r="G62" s="139"/>
      <c r="H62" s="136"/>
      <c r="I62" s="136"/>
      <c r="J62" s="136"/>
      <c r="S62" s="34"/>
      <c r="AA62" s="12"/>
    </row>
    <row r="63" spans="2:27" x14ac:dyDescent="0.25">
      <c r="B63" s="14"/>
      <c r="C63" s="14"/>
      <c r="D63" s="136"/>
      <c r="E63" s="136"/>
      <c r="F63" s="136"/>
      <c r="G63" s="136"/>
      <c r="H63" s="136"/>
      <c r="I63" s="136"/>
      <c r="J63" s="136"/>
      <c r="S63" s="34"/>
    </row>
    <row r="64" spans="2:27" ht="18.75" thickBot="1" x14ac:dyDescent="0.3">
      <c r="B64" s="15"/>
      <c r="C64" s="15"/>
      <c r="D64" s="141"/>
      <c r="E64" s="136"/>
      <c r="F64" s="141"/>
      <c r="G64" s="141"/>
      <c r="H64" s="141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R71" s="38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Q82" s="33"/>
      <c r="R82" s="36"/>
      <c r="S82" s="33"/>
    </row>
    <row r="83" spans="12:19" x14ac:dyDescent="0.25">
      <c r="L83" s="44"/>
      <c r="M83" s="44"/>
      <c r="N83" s="40"/>
      <c r="O83" s="40"/>
      <c r="P83" s="40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R88" s="38"/>
      <c r="S88" s="34"/>
    </row>
    <row r="89" spans="12:19" x14ac:dyDescent="0.25">
      <c r="L89" s="39"/>
      <c r="M89" s="39"/>
      <c r="Q89" s="33"/>
      <c r="R89" s="32"/>
      <c r="S89" s="33"/>
    </row>
    <row r="90" spans="12:19" x14ac:dyDescent="0.25">
      <c r="S90" s="34"/>
    </row>
    <row r="91" spans="12:19" x14ac:dyDescent="0.25">
      <c r="L91" s="39"/>
      <c r="M91" s="39"/>
      <c r="S91" s="34"/>
    </row>
    <row r="92" spans="12:19" x14ac:dyDescent="0.25">
      <c r="L92" s="39"/>
      <c r="M92" s="39"/>
      <c r="S92" s="34"/>
    </row>
    <row r="93" spans="12:19" x14ac:dyDescent="0.25"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7A2E8-3E75-4B48-BD81-9B24F3032CC2}">
  <sheetPr>
    <pageSetUpPr fitToPage="1"/>
  </sheetPr>
  <dimension ref="A1:AA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34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85"/>
      <c r="L6" s="63"/>
      <c r="M6" s="63"/>
      <c r="N6" s="33"/>
      <c r="O6" s="33"/>
      <c r="P6" s="33"/>
      <c r="Q6" s="33"/>
      <c r="R6" s="32"/>
      <c r="S6" s="32"/>
      <c r="T6" s="33"/>
      <c r="U6" s="85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85"/>
      <c r="L7" s="192"/>
      <c r="M7" s="192"/>
      <c r="N7" s="33"/>
      <c r="O7" s="33"/>
      <c r="P7" s="33"/>
      <c r="Q7" s="33"/>
      <c r="R7" s="32"/>
      <c r="S7" s="32"/>
      <c r="T7" s="33"/>
      <c r="U7" s="85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32"/>
      <c r="S8" s="32"/>
      <c r="T8" s="12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85"/>
      <c r="L10" s="105"/>
      <c r="M10" s="105"/>
      <c r="N10" s="33"/>
      <c r="O10" s="33"/>
      <c r="P10" s="33"/>
      <c r="Q10" s="33"/>
      <c r="R10" s="42"/>
      <c r="S10" s="43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85"/>
      <c r="L11" s="61"/>
      <c r="M11" s="61"/>
      <c r="N11" s="33"/>
      <c r="O11" s="33"/>
      <c r="P11" s="33"/>
      <c r="Q11" s="33"/>
      <c r="R11" s="76"/>
      <c r="S11" s="32"/>
      <c r="T11" s="33"/>
      <c r="U11" s="85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32"/>
      <c r="M14" s="32"/>
      <c r="N14" s="33"/>
      <c r="O14" s="33"/>
      <c r="P14" s="33"/>
      <c r="Q14" s="33"/>
      <c r="R14" s="32"/>
      <c r="S14" s="32"/>
      <c r="T14" s="12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32"/>
      <c r="T18" s="12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32"/>
      <c r="S19" s="32"/>
      <c r="T19" s="12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32"/>
      <c r="S20" s="32"/>
      <c r="T20" s="12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32"/>
      <c r="S21" s="32"/>
      <c r="T21" s="12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2"/>
      <c r="T22" s="12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2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32"/>
      <c r="S24" s="32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L63" s="39"/>
      <c r="M63" s="39"/>
      <c r="R63" s="38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15CFD-49B1-4A9E-A0AD-E7E66258F1F8}">
  <sheetPr>
    <pageSetUpPr fitToPage="1"/>
  </sheetPr>
  <dimension ref="A1:AA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5.570312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12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85"/>
      <c r="L6" s="58"/>
      <c r="M6" s="58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32"/>
      <c r="M7" s="32"/>
      <c r="N7" s="33"/>
      <c r="O7" s="33"/>
      <c r="P7" s="33"/>
      <c r="Q7" s="33"/>
      <c r="R7" s="42"/>
      <c r="S7" s="43"/>
      <c r="T7" s="17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42"/>
      <c r="S8" s="43"/>
      <c r="T8" s="17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51"/>
      <c r="M9" s="51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9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47B3-4D37-4710-B5D1-76CCB4F06198}">
  <sheetPr>
    <pageSetUpPr fitToPage="1"/>
  </sheetPr>
  <dimension ref="A1:AA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2.4257812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1"/>
      <c r="E6" s="145"/>
      <c r="F6" s="142"/>
      <c r="G6" s="145"/>
      <c r="H6" s="133"/>
      <c r="I6" s="146"/>
      <c r="J6" s="136"/>
      <c r="K6" s="21"/>
      <c r="L6" s="61"/>
      <c r="M6" s="61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1"/>
      <c r="E7" s="145"/>
      <c r="F7" s="142"/>
      <c r="G7" s="145"/>
      <c r="H7" s="133"/>
      <c r="I7" s="146"/>
      <c r="J7" s="136"/>
      <c r="K7" s="21"/>
      <c r="L7" s="58"/>
      <c r="M7" s="58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1"/>
      <c r="E8" s="145"/>
      <c r="F8" s="133"/>
      <c r="G8" s="145"/>
      <c r="H8" s="133"/>
      <c r="I8" s="146"/>
      <c r="J8" s="136"/>
      <c r="K8" s="21"/>
      <c r="L8" s="65"/>
      <c r="M8" s="65"/>
      <c r="N8" s="33"/>
      <c r="O8" s="33"/>
      <c r="P8" s="33"/>
      <c r="Q8" s="33"/>
      <c r="R8" s="32"/>
      <c r="S8" s="32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1"/>
      <c r="E9" s="146"/>
      <c r="F9" s="133"/>
      <c r="G9" s="136"/>
      <c r="H9" s="147"/>
      <c r="I9" s="147"/>
      <c r="J9" s="136"/>
      <c r="K9" s="26"/>
      <c r="L9" s="80"/>
      <c r="M9" s="80"/>
      <c r="N9" s="33"/>
      <c r="O9" s="33"/>
      <c r="P9" s="33"/>
      <c r="Q9" s="33"/>
      <c r="R9" s="32"/>
      <c r="S9" s="32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47"/>
      <c r="E10" s="146"/>
      <c r="F10" s="133"/>
      <c r="G10" s="131"/>
      <c r="H10" s="147"/>
      <c r="I10" s="147"/>
      <c r="J10" s="136"/>
      <c r="K10" s="21"/>
      <c r="L10" s="67"/>
      <c r="M10" s="67"/>
      <c r="N10" s="33"/>
      <c r="O10" s="33"/>
      <c r="P10" s="33"/>
      <c r="Q10" s="33"/>
      <c r="R10" s="32"/>
      <c r="S10" s="32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47"/>
      <c r="E11" s="146"/>
      <c r="F11" s="136"/>
      <c r="G11" s="131"/>
      <c r="H11" s="147"/>
      <c r="I11" s="147"/>
      <c r="J11" s="136"/>
      <c r="K11" s="21"/>
      <c r="L11" s="68"/>
      <c r="M11" s="68"/>
      <c r="N11" s="33"/>
      <c r="O11" s="33"/>
      <c r="P11" s="33"/>
      <c r="Q11" s="33"/>
      <c r="R11" s="32"/>
      <c r="S11" s="32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6"/>
      <c r="F12" s="147"/>
      <c r="G12" s="131"/>
      <c r="H12" s="136"/>
      <c r="I12" s="136"/>
      <c r="J12" s="136"/>
      <c r="K12" s="21"/>
      <c r="L12" s="59"/>
      <c r="M12" s="59"/>
      <c r="N12" s="33"/>
      <c r="O12" s="33"/>
      <c r="P12" s="33"/>
      <c r="Q12" s="33"/>
      <c r="R12" s="32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3"/>
      <c r="E13" s="136"/>
      <c r="F13" s="147"/>
      <c r="G13" s="133"/>
      <c r="H13" s="146"/>
      <c r="I13" s="142"/>
      <c r="J13" s="136"/>
      <c r="K13" s="21"/>
      <c r="L13" s="54"/>
      <c r="M13" s="54"/>
      <c r="N13" s="33"/>
      <c r="O13" s="33"/>
      <c r="P13" s="33"/>
      <c r="Q13" s="33"/>
      <c r="R13" s="32"/>
      <c r="S13" s="32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3"/>
      <c r="E14" s="136"/>
      <c r="F14" s="136"/>
      <c r="G14" s="133"/>
      <c r="H14" s="146"/>
      <c r="I14" s="142"/>
      <c r="J14" s="136"/>
      <c r="K14" s="21"/>
      <c r="L14" s="74"/>
      <c r="M14" s="74"/>
      <c r="N14" s="33"/>
      <c r="O14" s="33"/>
      <c r="P14" s="33"/>
      <c r="Q14" s="33"/>
      <c r="R14" s="32"/>
      <c r="S14" s="32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3"/>
      <c r="E15" s="136"/>
      <c r="F15" s="136"/>
      <c r="G15" s="136"/>
      <c r="H15" s="146"/>
      <c r="I15" s="145"/>
      <c r="J15" s="136"/>
      <c r="K15" s="21"/>
      <c r="L15" s="51"/>
      <c r="M15" s="51"/>
      <c r="N15" s="33"/>
      <c r="O15" s="33"/>
      <c r="P15" s="33"/>
      <c r="Q15" s="33"/>
      <c r="R15" s="32"/>
      <c r="S15" s="32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204"/>
      <c r="F16" s="136"/>
      <c r="G16" s="204"/>
      <c r="H16" s="136"/>
      <c r="I16" s="145"/>
      <c r="J16" s="204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200"/>
      <c r="F17" s="141"/>
      <c r="G17" s="200"/>
      <c r="H17" s="141"/>
      <c r="I17" s="141"/>
      <c r="J17" s="236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6"/>
      <c r="E19" s="146"/>
      <c r="F19" s="142"/>
      <c r="G19" s="131"/>
      <c r="H19" s="136"/>
      <c r="I19" s="136"/>
      <c r="J19" s="136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6"/>
      <c r="E20" s="146"/>
      <c r="F20" s="142"/>
      <c r="G20" s="131"/>
      <c r="H20" s="133"/>
      <c r="I20" s="136"/>
      <c r="J20" s="136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6"/>
      <c r="E21" s="146"/>
      <c r="F21" s="145"/>
      <c r="G21" s="131"/>
      <c r="H21" s="146"/>
      <c r="I21" s="136"/>
      <c r="J21" s="136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6"/>
      <c r="E22" s="142"/>
      <c r="F22" s="145"/>
      <c r="G22" s="136"/>
      <c r="H22" s="146"/>
      <c r="I22" s="136"/>
      <c r="J22" s="136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6"/>
      <c r="E23" s="142"/>
      <c r="F23" s="136"/>
      <c r="G23" s="146"/>
      <c r="H23" s="136"/>
      <c r="I23" s="136"/>
      <c r="J23" s="136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1"/>
      <c r="G24" s="146"/>
      <c r="H24" s="145"/>
      <c r="I24" s="136"/>
      <c r="J24" s="136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131"/>
      <c r="F25" s="131"/>
      <c r="G25" s="147"/>
      <c r="H25" s="145"/>
      <c r="I25" s="136"/>
      <c r="J25" s="136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36"/>
      <c r="E26" s="131"/>
      <c r="F26" s="131"/>
      <c r="G26" s="147"/>
      <c r="H26" s="143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36"/>
      <c r="E27" s="131"/>
      <c r="F27" s="143"/>
      <c r="G27" s="143"/>
      <c r="H27" s="143"/>
      <c r="I27" s="136"/>
      <c r="J27" s="136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36"/>
      <c r="F28" s="143"/>
      <c r="G28" s="143"/>
      <c r="H28" s="143"/>
      <c r="I28" s="136"/>
      <c r="J28" s="136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204"/>
      <c r="H29" s="143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200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31"/>
      <c r="E40" s="145"/>
      <c r="F40" s="142"/>
      <c r="G40" s="145"/>
      <c r="H40" s="133"/>
      <c r="I40" s="146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1"/>
      <c r="E41" s="145"/>
      <c r="F41" s="142"/>
      <c r="G41" s="145"/>
      <c r="H41" s="133"/>
      <c r="I41" s="146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1"/>
      <c r="E42" s="145"/>
      <c r="F42" s="133"/>
      <c r="G42" s="145"/>
      <c r="H42" s="133"/>
      <c r="I42" s="146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1"/>
      <c r="E43" s="146"/>
      <c r="F43" s="133"/>
      <c r="G43" s="136"/>
      <c r="H43" s="147"/>
      <c r="I43" s="147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47"/>
      <c r="E44" s="146"/>
      <c r="F44" s="133"/>
      <c r="G44" s="131"/>
      <c r="H44" s="147"/>
      <c r="I44" s="147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47"/>
      <c r="E45" s="146"/>
      <c r="F45" s="136"/>
      <c r="G45" s="131"/>
      <c r="H45" s="147"/>
      <c r="I45" s="147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36"/>
      <c r="E46" s="136"/>
      <c r="F46" s="147"/>
      <c r="G46" s="131"/>
      <c r="H46" s="136"/>
      <c r="I46" s="136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33"/>
      <c r="E47" s="136"/>
      <c r="F47" s="147"/>
      <c r="G47" s="133"/>
      <c r="H47" s="146"/>
      <c r="I47" s="142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33"/>
      <c r="E48" s="136"/>
      <c r="F48" s="136"/>
      <c r="G48" s="133"/>
      <c r="H48" s="146"/>
      <c r="I48" s="142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3"/>
      <c r="E49" s="136"/>
      <c r="F49" s="136"/>
      <c r="G49" s="136"/>
      <c r="H49" s="146"/>
      <c r="I49" s="145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136"/>
      <c r="E50" s="204"/>
      <c r="F50" s="136"/>
      <c r="G50" s="204"/>
      <c r="H50" s="136"/>
      <c r="I50" s="145"/>
      <c r="J50" s="204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200"/>
      <c r="F51" s="141"/>
      <c r="G51" s="200"/>
      <c r="H51" s="141"/>
      <c r="I51" s="141"/>
      <c r="J51" s="20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36"/>
      <c r="E53" s="146"/>
      <c r="F53" s="142"/>
      <c r="G53" s="131"/>
      <c r="H53" s="136"/>
      <c r="I53" s="136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36"/>
      <c r="E54" s="146"/>
      <c r="F54" s="142"/>
      <c r="G54" s="131"/>
      <c r="H54" s="133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36"/>
      <c r="E55" s="146"/>
      <c r="F55" s="145"/>
      <c r="G55" s="131"/>
      <c r="H55" s="146"/>
      <c r="I55" s="136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36"/>
      <c r="E56" s="142"/>
      <c r="F56" s="145"/>
      <c r="G56" s="136"/>
      <c r="H56" s="14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36"/>
      <c r="E57" s="142"/>
      <c r="F57" s="136"/>
      <c r="G57" s="146"/>
      <c r="H57" s="13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36"/>
      <c r="E58" s="136"/>
      <c r="F58" s="131"/>
      <c r="G58" s="146"/>
      <c r="H58" s="145"/>
      <c r="I58" s="136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36"/>
      <c r="E59" s="131"/>
      <c r="F59" s="131"/>
      <c r="G59" s="147"/>
      <c r="H59" s="145"/>
      <c r="I59" s="136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136"/>
      <c r="E60" s="131"/>
      <c r="F60" s="131"/>
      <c r="G60" s="147"/>
      <c r="H60" s="143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136"/>
      <c r="E61" s="131"/>
      <c r="F61" s="143"/>
      <c r="G61" s="143"/>
      <c r="H61" s="143"/>
      <c r="I61" s="136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136"/>
      <c r="E62" s="136"/>
      <c r="F62" s="143"/>
      <c r="G62" s="143"/>
      <c r="H62" s="143"/>
      <c r="I62" s="136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6"/>
      <c r="G63" s="204"/>
      <c r="H63" s="143"/>
      <c r="I63" s="136"/>
      <c r="J63" s="9"/>
      <c r="S63" s="34"/>
    </row>
    <row r="64" spans="2:27" ht="18.75" thickBot="1" x14ac:dyDescent="0.3">
      <c r="B64" s="15"/>
      <c r="C64" s="15"/>
      <c r="D64" s="141"/>
      <c r="E64" s="141"/>
      <c r="F64" s="141"/>
      <c r="G64" s="200"/>
      <c r="H64" s="141"/>
      <c r="I64" s="141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81022-BD04-452A-A013-C67A9059DCB1}">
  <sheetPr>
    <pageSetUpPr fitToPage="1"/>
  </sheetPr>
  <dimension ref="A1:AA126"/>
  <sheetViews>
    <sheetView zoomScale="65" workbookViewId="0">
      <selection activeCell="I18" sqref="I18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75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237"/>
      <c r="H6" s="238"/>
      <c r="I6" s="9"/>
      <c r="J6" s="16"/>
      <c r="K6" s="21"/>
      <c r="L6" s="63"/>
      <c r="M6" s="63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239"/>
      <c r="H7" s="239"/>
      <c r="I7" s="9"/>
      <c r="J7" s="239"/>
      <c r="K7" s="21"/>
      <c r="L7" s="72"/>
      <c r="M7" s="72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239"/>
      <c r="H8" s="239"/>
      <c r="I8" s="9"/>
      <c r="J8" s="239"/>
      <c r="K8" s="21"/>
      <c r="L8" s="32"/>
      <c r="M8" s="32"/>
      <c r="N8" s="33"/>
      <c r="O8" s="33"/>
      <c r="P8" s="33"/>
      <c r="Q8" s="33"/>
      <c r="R8" s="42"/>
      <c r="S8" s="43"/>
      <c r="T8" s="17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239"/>
      <c r="H9" s="239"/>
      <c r="I9" s="9"/>
      <c r="J9" s="239"/>
      <c r="K9" s="26"/>
      <c r="L9" s="51"/>
      <c r="M9" s="51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239"/>
      <c r="H10" s="9"/>
      <c r="I10" s="9"/>
      <c r="J10" s="23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63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63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63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63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237"/>
      <c r="H40" s="183"/>
      <c r="I40" s="9"/>
      <c r="J40" s="16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184"/>
      <c r="H41" s="184"/>
      <c r="I41" s="9"/>
      <c r="J41" s="184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184"/>
      <c r="H42" s="184"/>
      <c r="I42" s="9"/>
      <c r="J42" s="184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184"/>
      <c r="H43" s="184"/>
      <c r="I43" s="9"/>
      <c r="J43" s="184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184"/>
      <c r="H44" s="9"/>
      <c r="I44" s="9"/>
      <c r="J44" s="184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184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184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184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184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08576D96F6D8F0429106250A3C264111" ma:contentTypeVersion="12" ma:contentTypeDescription="Új dokumentum létrehozása." ma:contentTypeScope="" ma:versionID="9c313ee4d687b647dde4e8eb1fd1400a">
  <xsd:schema xmlns:xsd="http://www.w3.org/2001/XMLSchema" xmlns:xs="http://www.w3.org/2001/XMLSchema" xmlns:p="http://schemas.microsoft.com/office/2006/metadata/properties" xmlns:ns3="d6c97d35-1d80-47d4-915f-2cebb5585cd5" xmlns:ns4="9c9cba3d-b62e-452a-ac2f-1b3d17053305" targetNamespace="http://schemas.microsoft.com/office/2006/metadata/properties" ma:root="true" ma:fieldsID="19ef9cb586a07c1523d545c27a11f8a4" ns3:_="" ns4:_="">
    <xsd:import namespace="d6c97d35-1d80-47d4-915f-2cebb5585cd5"/>
    <xsd:import namespace="9c9cba3d-b62e-452a-ac2f-1b3d170533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97d35-1d80-47d4-915f-2cebb5585c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cba3d-b62e-452a-ac2f-1b3d170533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Megosztási tipp kivonat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8A6996-F491-46EE-8B93-B00F6519D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78CE62-66CD-4F84-B9F6-1556E664DA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78D0EC0-3516-4019-BE44-6738399AA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c97d35-1d80-47d4-915f-2cebb5585cd5"/>
    <ds:schemaRef ds:uri="9c9cba3d-b62e-452a-ac2f-1b3d170533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20</vt:i4>
      </vt:variant>
    </vt:vector>
  </HeadingPairs>
  <TitlesOfParts>
    <vt:vector size="49" baseType="lpstr">
      <vt:lpstr>Olvasd_el</vt:lpstr>
      <vt:lpstr>Munka2</vt:lpstr>
      <vt:lpstr>félév-tárgy-g</vt:lpstr>
      <vt:lpstr>félév-tárgy-i</vt:lpstr>
      <vt:lpstr>félév-tárgy-m</vt:lpstr>
      <vt:lpstr>G2</vt:lpstr>
      <vt:lpstr>GML1</vt:lpstr>
      <vt:lpstr>GML2</vt:lpstr>
      <vt:lpstr>GML3</vt:lpstr>
      <vt:lpstr>G5AUT</vt:lpstr>
      <vt:lpstr>G5GY</vt:lpstr>
      <vt:lpstr>G67</vt:lpstr>
      <vt:lpstr>I1</vt:lpstr>
      <vt:lpstr>I2</vt:lpstr>
      <vt:lpstr>I3</vt:lpstr>
      <vt:lpstr>I3R</vt:lpstr>
      <vt:lpstr>I4</vt:lpstr>
      <vt:lpstr>I5</vt:lpstr>
      <vt:lpstr>I5G</vt:lpstr>
      <vt:lpstr>I5H</vt:lpstr>
      <vt:lpstr>I67</vt:lpstr>
      <vt:lpstr>ISZ</vt:lpstr>
      <vt:lpstr>M1</vt:lpstr>
      <vt:lpstr>M2</vt:lpstr>
      <vt:lpstr>M3</vt:lpstr>
      <vt:lpstr>M34</vt:lpstr>
      <vt:lpstr>M4</vt:lpstr>
      <vt:lpstr>M5</vt:lpstr>
      <vt:lpstr>M67</vt:lpstr>
      <vt:lpstr>'G2'!Nyomtatási_terület</vt:lpstr>
      <vt:lpstr>G5AUT!Nyomtatási_terület</vt:lpstr>
      <vt:lpstr>G5GY!Nyomtatási_terület</vt:lpstr>
      <vt:lpstr>'G67'!Nyomtatási_terület</vt:lpstr>
      <vt:lpstr>'GML1'!Nyomtatási_terület</vt:lpstr>
      <vt:lpstr>'I1'!Nyomtatási_terület</vt:lpstr>
      <vt:lpstr>'I2'!Nyomtatási_terület</vt:lpstr>
      <vt:lpstr>'I3'!Nyomtatási_terület</vt:lpstr>
      <vt:lpstr>I3R!Nyomtatási_terület</vt:lpstr>
      <vt:lpstr>'I4'!Nyomtatási_terület</vt:lpstr>
      <vt:lpstr>I5G!Nyomtatási_terület</vt:lpstr>
      <vt:lpstr>I5H!Nyomtatási_terület</vt:lpstr>
      <vt:lpstr>'I67'!Nyomtatási_terület</vt:lpstr>
      <vt:lpstr>'M1'!Nyomtatási_terület</vt:lpstr>
      <vt:lpstr>'M2'!Nyomtatási_terület</vt:lpstr>
      <vt:lpstr>'M3'!Nyomtatási_terület</vt:lpstr>
      <vt:lpstr>'M34'!Nyomtatási_terület</vt:lpstr>
      <vt:lpstr>'M4'!Nyomtatási_terület</vt:lpstr>
      <vt:lpstr>'M5'!Nyomtatási_terület</vt:lpstr>
      <vt:lpstr>'M67'!Nyomtatási_terület</vt:lpstr>
    </vt:vector>
  </TitlesOfParts>
  <Company>EJF MGF GTI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LEVELEZŐK ÓRARENDJE, 2008 TAVASZ</dc:title>
  <dc:creator>dr. Kovács Beatrix</dc:creator>
  <cp:lastModifiedBy>Csilics Bernadett</cp:lastModifiedBy>
  <cp:lastPrinted>2026-09-17T12:20:32Z</cp:lastPrinted>
  <dcterms:created xsi:type="dcterms:W3CDTF">2001-01-30T13:49:13Z</dcterms:created>
  <dcterms:modified xsi:type="dcterms:W3CDTF">2026-09-28T07:08:57Z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0x01010008576D96F6D8F0429106250A3C264111</vt:lpwstr>
  </property>
</Properties>
</file>